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atte\Downloads\"/>
    </mc:Choice>
  </mc:AlternateContent>
  <xr:revisionPtr revIDLastSave="0" documentId="13_ncr:1_{A89A164F-9D2D-4473-B81D-EA0CCBB07513}" xr6:coauthVersionLast="47" xr6:coauthVersionMax="47" xr10:uidLastSave="{00000000-0000-0000-0000-000000000000}"/>
  <workbookProtection workbookAlgorithmName="SHA-512" workbookHashValue="49bTODEC6dwrePBLCRE5h/4KuP08CWxvSFWF+EdWSP7NZvUiDVl8F71yxrg1sgyk42S7W+SA0LMaF5B95OS2jg==" workbookSaltValue="HaqOCt8lta9UBmn7X7To8Q==" workbookSpinCount="100000" lockStructure="1"/>
  <bookViews>
    <workbookView xWindow="-120" yWindow="-120" windowWidth="20730" windowHeight="11040" xr2:uid="{00000000-000D-0000-FFFF-FFFF00000000}"/>
  </bookViews>
  <sheets>
    <sheet name="CL II 8m" sheetId="1" r:id="rId1"/>
    <sheet name="FIGURE" sheetId="2" r:id="rId2"/>
    <sheet name="Foglio1" sheetId="3" r:id="rId3"/>
  </sheets>
  <definedNames>
    <definedName name="_Toc162443241" localSheetId="0">'CL II 8m'!#REF!</definedName>
    <definedName name="_Toc168405217" localSheetId="0">'CL II 8m'!#REF!</definedName>
    <definedName name="_Toc283202359" localSheetId="0">'CL II 8m'!#REF!</definedName>
    <definedName name="_xlnm.Print_Area" localSheetId="0">'CL II 8m'!$A$1:$I$87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7" i="1" l="1"/>
  <c r="H71" i="1"/>
  <c r="H59" i="1"/>
  <c r="H54" i="1"/>
  <c r="H53" i="1"/>
  <c r="H52" i="1"/>
  <c r="H51" i="1"/>
  <c r="H50" i="1"/>
  <c r="H49" i="1"/>
  <c r="H48" i="1"/>
  <c r="H41" i="1"/>
  <c r="H40" i="1"/>
  <c r="H39" i="1"/>
  <c r="H38" i="1"/>
  <c r="H37" i="1" l="1"/>
  <c r="H36" i="1"/>
  <c r="H35" i="1"/>
  <c r="H34" i="1"/>
  <c r="H33" i="1"/>
  <c r="G21" i="1"/>
  <c r="H14" i="1"/>
  <c r="G16" i="1" l="1"/>
  <c r="G47" i="1"/>
  <c r="G72" i="1"/>
</calcChain>
</file>

<file path=xl/sharedStrings.xml><?xml version="1.0" encoding="utf-8"?>
<sst xmlns="http://schemas.openxmlformats.org/spreadsheetml/2006/main" count="325" uniqueCount="191">
  <si>
    <t>NOTA: nelle caselle azzurre è già predisposta la formula di calcolo per la determinazione degli indici soggetti a punteggio: pertanto, nel caso venga utilizzato il supporto informatico per compilare il modulo di presentazione dell'offerta tecnica - allegato C, tali caselle non vanno riempite da parte del compilatore, in quanto determineranno automaticamente, al riempimento delle restanti caselle, il dato richiesto.</t>
  </si>
  <si>
    <t>VERIFICA</t>
  </si>
  <si>
    <t>RIF GEN</t>
  </si>
  <si>
    <t>RIF SPEC</t>
  </si>
  <si>
    <t>4-1</t>
  </si>
  <si>
    <t>Art. 4-1.3 PORTE PASSEGGERI del "Capitolato Tecnico ..."</t>
  </si>
  <si>
    <t>Somma aritmetica, espressa in mm, delle larghezze utili effettive porte passeggeri</t>
  </si>
  <si>
    <t>Art. 4-1.4.1 NUMERO POSTI del "Capitolato Tecnico ..."</t>
  </si>
  <si>
    <t>Indicare il numero dei posti a sedere</t>
  </si>
  <si>
    <t>Indicare il numero dei posti in piedi</t>
  </si>
  <si>
    <t>Indicare il numero dei posti di servizio</t>
  </si>
  <si>
    <t>Indicare il numero di posti carrozzella disabili</t>
  </si>
  <si>
    <t>Posti totali ammissibili (a sedere fissi + 1 posto di servizio + posti in piedi + posti carrozzella disabili)</t>
  </si>
  <si>
    <t>4-2</t>
  </si>
  <si>
    <t>Art. 4-2.2 CAMBIO - RALLENTATORE del "Capitolato Tecnico ..."</t>
  </si>
  <si>
    <t>Art. 4-2.5 ASSALI - SOSPENSIONI del "Capitolato Tecnico ..."</t>
  </si>
  <si>
    <t>Art. 4-2.5.1 TIPO DI SOSPENSIONE del "Capitolato Tecnico ..."</t>
  </si>
  <si>
    <t>Allegare figurini quotati indicanti il dato relativo almeno alle seguenti quote:</t>
  </si>
  <si>
    <t>Media aritmetica dei raggi di volta (raggio minimo di volta curva a 180°) alla massima sterzata  R = (rs + rd)/2</t>
  </si>
  <si>
    <t>Allegare figurino quotato</t>
  </si>
  <si>
    <t>Dsx = ................ mm
Esx = ................ mm
Fsx = ................ mm</t>
  </si>
  <si>
    <t>Media aritmetica ingombro massimo della carreggiata  F = (Fsx + Fdx)/2</t>
  </si>
  <si>
    <t>Visualizza su display e memorizza gli eventi (anomalie meccaniche, mancanza combustibile, aria, ecc.) che risultino utili all'autista semplificando il layout del posto di guida?</t>
  </si>
  <si>
    <t>4-3</t>
  </si>
  <si>
    <t>Art. 4-3.1 STRUTTURA TELAIO del "Capitolato Tecnico ..."</t>
  </si>
  <si>
    <t>Art. 4-3.2.2 RIVESTIMENTI ESTERNI del "Capitolato Tecnico ..."</t>
  </si>
  <si>
    <t>Il rivestimento esterno è applicato senza saldature?</t>
  </si>
  <si>
    <t>Art. 4-3.8 POSTO GUIDA del "Capitolato Tecnico ..."</t>
  </si>
  <si>
    <t>Art. 4-3.8.2 SEDILE AUTISTA del "Capitolato Tecnico ..."</t>
  </si>
  <si>
    <t>D1 (in mm)</t>
  </si>
  <si>
    <t>D2 (in mm)</t>
  </si>
  <si>
    <t>D3 (in mm)</t>
  </si>
  <si>
    <t>D4 (in mm)</t>
  </si>
  <si>
    <t>Indicare, in mm, la massima distanza equivalente D, ottenuta come media ponderale delle distanze D1, D2, D3 e D4  riportate qui sopra nello schema, secondo la formula riportata a fianco</t>
  </si>
  <si>
    <t>Art. 4-3.9 SEDILI PASSEGGERI del "Capitolato Tecnico ..."</t>
  </si>
  <si>
    <t>Art. 4-3.9.3 RIVESTIMENTO SEDUTA E SCHIENALE del "Capitolato Tecnico ..."</t>
  </si>
  <si>
    <t>Art. 4-3.11 ILLUMINAZIONE del "Capitolato Tecnico ..."</t>
  </si>
  <si>
    <t>Art. 4-3.11.2 ILLUMINAZIONE ESTERNA del "Capitolato Tecnico ..."</t>
  </si>
  <si>
    <t>Art. 4-3.12 CLIMATIZZAZIONE del "Capitolato Tecnico ..."</t>
  </si>
  <si>
    <t>Art. 4-3.12.1 TRATTAMENTO ARIA del "Capitolato Tecnico ..."</t>
  </si>
  <si>
    <t>Art. 4-3.12.2 DATI FUNZIONALI del "Capitolato Tecnico ..."</t>
  </si>
  <si>
    <t>Art. 4-3.12.2.1 CAPACITA' REFRIGERANTE del "Capitolato Tecnico ..."</t>
  </si>
  <si>
    <t>Indicare potenza refrigerante nominale complessiva del sistema di climatizzazione a regime di coppia massima del motore espressa in kW</t>
  </si>
  <si>
    <t>4-4</t>
  </si>
  <si>
    <t>4-5</t>
  </si>
  <si>
    <t>Art. 4-5.1 IGIENE E SICUREZZA DEL LAVORO del "Capitolato Tecnico ..."</t>
  </si>
  <si>
    <t>Art. 4-5.1.1 RUMOROSITA' del "Capitolato Tecnico ..."</t>
  </si>
  <si>
    <t>Posto guida dB (A) secondo norme CUNA NC 504-01 e NC 504-02   (orecchio del conducente rivolto verso l'interno del veicolo)</t>
  </si>
  <si>
    <t>Allegare verbale delle prove come da indicazioni dell'Art. 4-5.1.1 RUMOROSITA' del Capitolato Tecnico</t>
  </si>
  <si>
    <t>Parte centrale dB (A) secondo norme CUNA NC 504-01 e NC 504-02  della testa di un passeggero in piedi al centro del veicolo</t>
  </si>
  <si>
    <t>Parte posteriore dB (A) secondo norme CUNA NC 504-01 e NC 504-02  della testa di un passeggero in piedi al centro dello sbalzo posteriore del veicolo</t>
  </si>
  <si>
    <t>Indicare livello di rumorosità di veicolo in partenza da fermo secondo norme CUNA NC 504-03</t>
  </si>
  <si>
    <t>Art. 4-5.1.2 VIBRAZIONI del "Capitolato Tecnico ..."</t>
  </si>
  <si>
    <t>Allegare verbale delle prove come da indicazioni dell'Art.. 4-5.1.2 VIBRAZIONI del Capitolato Tecnico</t>
  </si>
  <si>
    <r>
      <t>Indicare il livello di accelerazione globale Vp</t>
    </r>
    <r>
      <rPr>
        <vertAlign val="subscript"/>
        <sz val="11"/>
        <rFont val="Tw Cen MT"/>
        <family val="2"/>
      </rPr>
      <t xml:space="preserve">d </t>
    </r>
    <r>
      <rPr>
        <sz val="11"/>
        <rFont val="Tw Cen MT"/>
        <family val="2"/>
      </rPr>
      <t>(m/s²), misurata sul mancorrente verticale,  con riferimento alle prescrizioni riportate nelle norme UNI EN ISO 5349-1:2004, UNI EN ISO 5349-2: 2004</t>
    </r>
  </si>
  <si>
    <r>
      <t>Indicare il livello di accelerazione globale Vp</t>
    </r>
    <r>
      <rPr>
        <vertAlign val="subscript"/>
        <sz val="11"/>
        <rFont val="Tw Cen MT"/>
        <family val="2"/>
      </rPr>
      <t>e</t>
    </r>
    <r>
      <rPr>
        <sz val="11"/>
        <rFont val="Tw Cen MT"/>
        <family val="2"/>
      </rPr>
      <t xml:space="preserve"> (m/s²),  misurata sul mancorrente orizzontale,  con riferimento alle prescrizioni riportate nelle norme UNI EN ISO 5349-1:2004, UNI EN ISO 5349-2: 2004</t>
    </r>
  </si>
  <si>
    <t>Allegare documentazione tecnica.</t>
  </si>
  <si>
    <t>Il veicolo è equipaggiato con sistemi di assistenza in fase di spunto che mantenendo la pressione frenante per qualche istante dopo il rilascio del pedale del freno, su salite con pendenze superiori al 4%, agevolino lo spunto in salita, evitando l’arretramento del veicolo, rispondenti integralmente alle caratteristiche descritte all'interno del capitolato tecnico - allegato B?</t>
  </si>
  <si>
    <t>Fig.1</t>
  </si>
  <si>
    <t>Fig.2</t>
  </si>
  <si>
    <t>Fig.3</t>
  </si>
  <si>
    <t>Fig.4</t>
  </si>
  <si>
    <t>Fig.5</t>
  </si>
  <si>
    <t>Fig.6</t>
  </si>
  <si>
    <t>Fig.7</t>
  </si>
  <si>
    <t>Fig. 8</t>
  </si>
  <si>
    <t>Fig.9</t>
  </si>
  <si>
    <t>Fig.10</t>
  </si>
  <si>
    <t>4-3.8.2 - SEDILE AUTISTA</t>
  </si>
  <si>
    <t>4-5.1.2 - VIBRAZIONI</t>
  </si>
  <si>
    <t>Allegare figurino in scala e quotato della configurazione con disabile a bordo.</t>
  </si>
  <si>
    <t>I rivestimenti esterni applicati sono elementi separati e sostituibili anche singolarmente in caso di urto?</t>
  </si>
  <si>
    <t>Il veicolo è equipaggiato con fari fendinebbia che si attivano automaticamente in caso di svolta illuminando l'area interna della curva?</t>
  </si>
  <si>
    <t xml:space="preserve">Indicare Ie caratteristiche minime dei cristalli laterali </t>
  </si>
  <si>
    <t xml:space="preserve">Indicare Ie caratteristiche migliorative dei cristalli laterali </t>
  </si>
  <si>
    <t>Percentuale di luce che attraversa la vetratura</t>
  </si>
  <si>
    <t>Percentuale di energia totale proveniente dall’irraggiamento solare che attraversa la vetratura</t>
  </si>
  <si>
    <t xml:space="preserve">Percentuale di raggi UV che attraversano la vetratura </t>
  </si>
  <si>
    <t xml:space="preserve">Percentuale luce infrarossa che attravera la vetratura </t>
  </si>
  <si>
    <t>Spessore cristalli laterali</t>
  </si>
  <si>
    <r>
      <t>Indicare il livello di accelerazione globale misurata sul sedile dell'autista Vp</t>
    </r>
    <r>
      <rPr>
        <vertAlign val="subscript"/>
        <sz val="11"/>
        <rFont val="Tw Cen MT"/>
        <family val="2"/>
      </rPr>
      <t>c</t>
    </r>
    <r>
      <rPr>
        <sz val="11"/>
        <rFont val="Tw Cen MT"/>
        <family val="2"/>
      </rPr>
      <t>,  con riferimento ai limiti di esposizione riportati nella norma ISO 2631-1:2014, UNI EN 1032:2009 e al D.lgs. 81/2008</t>
    </r>
  </si>
  <si>
    <r>
      <t>1) Indicare il livello di accelerazione globale Vp</t>
    </r>
    <r>
      <rPr>
        <vertAlign val="subscript"/>
        <sz val="11"/>
        <rFont val="Tw Cen MT"/>
        <family val="2"/>
      </rPr>
      <t>b</t>
    </r>
    <r>
      <rPr>
        <sz val="11"/>
        <rFont val="Tw Cen MT"/>
        <family val="2"/>
      </rPr>
      <t>(m/s²), con riferimento ai limiti di esposizione riportati nella norma ISO 2631-1:2014, rilevata sul pavimento in corrispondenza del punto di intersezione  fra l'asse della corsia e l'asse del vano porta anteriore</t>
    </r>
  </si>
  <si>
    <r>
      <t>2) Indicare il livello di accelerazione globale Vp</t>
    </r>
    <r>
      <rPr>
        <vertAlign val="subscript"/>
        <sz val="11"/>
        <rFont val="Tw Cen MT"/>
        <family val="2"/>
      </rPr>
      <t>a</t>
    </r>
    <r>
      <rPr>
        <sz val="11"/>
        <rFont val="Tw Cen MT"/>
        <family val="2"/>
      </rPr>
      <t xml:space="preserve"> (m/s²), con riferimento ai limiti di esposizione riportati nella norma ISO 2631-1:2014, rilevata sul pavimento in corrispondenza del punto di intersezione  fra l'asse della corsia e l'asse del vano porta posteriore</t>
    </r>
  </si>
  <si>
    <r>
      <t>Indicare il livello di accelerazione globale misurata sul volante Vp</t>
    </r>
    <r>
      <rPr>
        <vertAlign val="subscript"/>
        <sz val="11"/>
        <rFont val="Tw Cen MT"/>
        <family val="2"/>
      </rPr>
      <t>v</t>
    </r>
    <r>
      <rPr>
        <sz val="11"/>
        <rFont val="Tw Cen MT"/>
        <family val="2"/>
      </rPr>
      <t>,  con riferimento ai limiti di esposizione riportati nella norma UNI EN ISO 5349-1:2004, UNI EN ISO 5349-2:2004, UNI EN 1032:2009 e nel D.lgs. 81/2008</t>
    </r>
  </si>
  <si>
    <r>
      <t>Indicare il livello di accelerazione globale Vp</t>
    </r>
    <r>
      <rPr>
        <vertAlign val="subscript"/>
        <sz val="11"/>
        <rFont val="Tw Cen MT"/>
        <family val="2"/>
      </rPr>
      <t>f</t>
    </r>
    <r>
      <rPr>
        <sz val="11"/>
        <rFont val="Tw Cen MT"/>
        <family val="2"/>
      </rPr>
      <t xml:space="preserve"> (m/s²), misurata su vetro lato destro del veicolo,  con riferimento alle prescrizioni riportate nella norma UNI ISO 2631-1: 2014</t>
    </r>
  </si>
  <si>
    <r>
      <t>Indicare il livello di accelerazione globale Vp</t>
    </r>
    <r>
      <rPr>
        <vertAlign val="subscript"/>
        <sz val="11"/>
        <rFont val="Tw Cen MT"/>
        <family val="2"/>
      </rPr>
      <t xml:space="preserve">g </t>
    </r>
    <r>
      <rPr>
        <sz val="11"/>
        <rFont val="Tw Cen MT"/>
        <family val="2"/>
      </rPr>
      <t>(m/s²), misurata su vetro lato sinistro del veicolo,  con riferimento alle prescrizioni riportate nella norma UNI ISO 2631-1: 2014</t>
    </r>
  </si>
  <si>
    <r>
      <t>Indicare il livello di accelerazione globale Vp</t>
    </r>
    <r>
      <rPr>
        <vertAlign val="subscript"/>
        <sz val="11"/>
        <rFont val="Tw Cen MT"/>
        <family val="2"/>
      </rPr>
      <t xml:space="preserve">h </t>
    </r>
    <r>
      <rPr>
        <sz val="11"/>
        <rFont val="Tw Cen MT"/>
        <family val="2"/>
      </rPr>
      <t>(m/s²), misurata su vetro conducente del veicolo,  con riferimento alle prescrizioni riportate nella norma UNI ISO 2631-1: 2014</t>
    </r>
  </si>
  <si>
    <t>I veicoli sono dotati di un sistema integrato di areazione che consente la sanificazione continua dell’impianto di climatizzazione mediante filtri aria aventi caratteristiche antiodore, antipolline, antibatteriche e antivirali?</t>
  </si>
  <si>
    <t>Allegare foto</t>
  </si>
  <si>
    <t>BATTERIE DI ACCUMULATORI SUPPLEMENTARI</t>
  </si>
  <si>
    <t>La porta anteriore è dotata di resistenza elettrica antiappannamento su tutta la superficie vetrata?</t>
  </si>
  <si>
    <t>Il rivestimento dei sedili è realizzato con materiale riciclato secondo certificazione GRS (Global Recycle Standard) o equivalente.?</t>
  </si>
  <si>
    <r>
      <t xml:space="preserve">Allegato - figurino curva a 180° in massima sterzata (raggio minimo di volta) verso sinistra </t>
    </r>
    <r>
      <rPr>
        <sz val="11"/>
        <color rgb="FFFF0000"/>
        <rFont val="Tw Cen MT"/>
        <family val="2"/>
      </rPr>
      <t>(Fig.1)</t>
    </r>
    <r>
      <rPr>
        <sz val="11"/>
        <rFont val="Tw Cen MT"/>
        <family val="2"/>
      </rPr>
      <t xml:space="preserve">
Indicare le quote:</t>
    </r>
  </si>
  <si>
    <r>
      <t xml:space="preserve">Allegato - figurino curva a 180° in massima sterzata (raggio minimo di volta) verso destra </t>
    </r>
    <r>
      <rPr>
        <sz val="11"/>
        <color rgb="FFFF0000"/>
        <rFont val="Tw Cen MT"/>
        <family val="2"/>
      </rPr>
      <t>(Fig.2)</t>
    </r>
    <r>
      <rPr>
        <sz val="11"/>
        <rFont val="Tw Cen MT"/>
        <family val="2"/>
      </rPr>
      <t xml:space="preserve">
Indicare le quote:</t>
    </r>
  </si>
  <si>
    <r>
      <t xml:space="preserve">Allegato - figurino superamento veicolo fermo. Indicare, in mm, la distanza minima X fra due veicoli che consenta il superamento nel rispetto dello spostamento massimo di 4,00 m rispetto al filo laterale del veicolo, sia verso destra, sia verso sinistra e </t>
    </r>
    <r>
      <rPr>
        <u/>
        <sz val="11"/>
        <rFont val="Tw Cen MT"/>
        <family val="2"/>
      </rPr>
      <t>mantenendo una distanza di 1,00 m (come da figurino allegato)</t>
    </r>
    <r>
      <rPr>
        <sz val="11"/>
        <rFont val="Tw Cen MT"/>
        <family val="2"/>
      </rPr>
      <t xml:space="preserve"> </t>
    </r>
    <r>
      <rPr>
        <sz val="11"/>
        <color rgb="FFFF0000"/>
        <rFont val="Tw Cen MT"/>
        <family val="2"/>
      </rPr>
      <t>(Fig.5, Fig.6)</t>
    </r>
  </si>
  <si>
    <r>
      <t xml:space="preserve">Allegato - ingombro massimo della carreggiata sterzata verso sinistra </t>
    </r>
    <r>
      <rPr>
        <sz val="11"/>
        <color rgb="FFFF0000"/>
        <rFont val="Tw Cen MT"/>
        <family val="2"/>
      </rPr>
      <t>(Fig.7)</t>
    </r>
    <r>
      <rPr>
        <sz val="11"/>
        <rFont val="Tw Cen MT"/>
        <family val="2"/>
      </rPr>
      <t xml:space="preserve">
Indicare le quote:</t>
    </r>
  </si>
  <si>
    <r>
      <t xml:space="preserve">Allegato - ingombro massimo della carreggiata sterzata verso destra </t>
    </r>
    <r>
      <rPr>
        <sz val="11"/>
        <color rgb="FFFF0000"/>
        <rFont val="Tw Cen MT"/>
        <family val="2"/>
      </rPr>
      <t>(Fig.8)</t>
    </r>
    <r>
      <rPr>
        <sz val="11"/>
        <rFont val="Tw Cen MT"/>
        <family val="2"/>
      </rPr>
      <t xml:space="preserve">
Indicare le quote:</t>
    </r>
  </si>
  <si>
    <r>
      <t xml:space="preserve">Indicare, in mm, i valori delle distanze D1, D2, D3 e D4  </t>
    </r>
    <r>
      <rPr>
        <sz val="11"/>
        <color rgb="FFFF0000"/>
        <rFont val="Tw Cen MT"/>
        <family val="2"/>
      </rPr>
      <t>riportate in Fig.9</t>
    </r>
  </si>
  <si>
    <t>Allegare documentazione tecnica</t>
  </si>
  <si>
    <t>Indicare portata aria climatizzata complessiva (posto guida e passeggeri)  dedicata al ricircolo espressa in m³/h</t>
  </si>
  <si>
    <t>Art. 4-3.4.1 PAVIMENTO PIANO DI CALPESTIO del "Capitolato Tecnico ..."</t>
  </si>
  <si>
    <t>Art. 4-3.4.1.2 	RIVESTIMENTO del "Capitolato Tecnico ..."</t>
  </si>
  <si>
    <t xml:space="preserve">Indicare caratteristiche tecniche, marca e modello dell'impianto e particolari. </t>
  </si>
  <si>
    <t xml:space="preserve">La struttura del telaio è trattata con   elettroforesi ad immersione integrale e le lavorazioni successive di montaggio escludono interventi di saldatura e/o foratura, o, in alternativa, la struttura del telaio è realizzata in Acciaio inox AISI 430?		</t>
  </si>
  <si>
    <t>Il veicolo è realizzato, al 100%, cristalli esclusi, con materiali altamente resistenti alla corrosione come quelli indicati all'Art. 4-3.2.2 RIVESTIMENTI ESTERNI del Capitolato Tecnico - Allegato B?</t>
  </si>
  <si>
    <t>Il rivestimento del pavimento del corridoio è realizzato in un pezzo unico o in più parti tra loro unite mediante saldature realizzate con continuità e prive di giunzioni in rilievo, evitando giunzioni siliconate o soluzioni similari lungo lo sviluppo della sua superficie?</t>
  </si>
  <si>
    <t xml:space="preserve">Indicare la percentuale di materiale riciclato presente nel rivestimento dei sedili.
Allegare certificazione GRS (Global Recycle Standard) o equivalente. </t>
  </si>
  <si>
    <t xml:space="preserve"> SOSPENSIONE ANTERIORE</t>
  </si>
  <si>
    <t xml:space="preserve"> SOSPENSIONE POSTERIORE</t>
  </si>
  <si>
    <t>Valore C = consumo equivalente in Sm3/100 km</t>
  </si>
  <si>
    <t>Art. 4-2.7 GUIDA E STERZO  del "Capitolato Tecnico ..."</t>
  </si>
  <si>
    <t>Art. 4-2.8 IMPIANTO ELETTRICO del "Capitolato Tecnico ..."</t>
  </si>
  <si>
    <t>4-2.8.3	 IMPIANTO ELETTRICO CANBUS del "Capitolato Tecnico ..."</t>
  </si>
  <si>
    <t>Art. 4-2.8.6 BATTERIE DI ACCUMULATORI  del "Capitolato Tecnico ..."</t>
  </si>
  <si>
    <r>
      <t xml:space="preserve">Indicare la </t>
    </r>
    <r>
      <rPr>
        <b/>
        <sz val="11"/>
        <rFont val="Tw Cen MT"/>
        <family val="2"/>
      </rPr>
      <t xml:space="preserve">coppia massima </t>
    </r>
    <r>
      <rPr>
        <sz val="11"/>
        <rFont val="Tw Cen MT"/>
        <family val="2"/>
      </rPr>
      <t xml:space="preserve">frenante del retarder. </t>
    </r>
  </si>
  <si>
    <t>Art. 4-5.2 SICUREZZA ATTIVA E PASSIVA  del "Capitolato Tecnico ..."</t>
  </si>
  <si>
    <t>Il veicolo è dotato di luci esterne full-led (o tecnologia alternativa equivalente in efficienza e durata)? 
Per luci esterne si intendono le luci di posizione, frecce, abbaglianti, anabbaglianti, fendinebbia, retronebbia, retromarcia, arresto, targa, ingombro.</t>
  </si>
  <si>
    <t>Art. 4-3.12.2.4 PORTATA D'ARIA del "Capitolato Tecnico ..."</t>
  </si>
  <si>
    <t>Art. 4-4 CONSUMO  del "Capitolato Tecnico ..."</t>
  </si>
  <si>
    <t>Art. 4-4.1 PROVE SORT del "Capitolato Tecnico ..."</t>
  </si>
  <si>
    <t>Art.4-3.15 VANI – CAPPELLIERE  del "Capitolato Tecnico ..."</t>
  </si>
  <si>
    <t>Art. 4-3.15.2 CAPPELLIERE del "Capitolato Tecnico ..."</t>
  </si>
  <si>
    <t>Art. 4-3.17	VETRATURA del "Capitolato Tecnico ..."</t>
  </si>
  <si>
    <t>Art. 4-3.17.4 FINESTRINI PASSEGGERI del "Capitolato Tecnico ..."</t>
  </si>
  <si>
    <t>Art. 4-3.20 ALTRE DOTAZIONI del "Capitolato Tecnico ..."</t>
  </si>
  <si>
    <t>4-2.7 - GUIDA E STERZO</t>
  </si>
  <si>
    <t>Il posto guida è dotato di un vano portaoggetti per l'autista?</t>
  </si>
  <si>
    <t>Lo schienale dei sedili è reclinabile con ritorno automatico?</t>
  </si>
  <si>
    <t>I rivestimenti dei sedili e degli schienali sono separati e quindi agganciati alla piastra sedile e alla piastra schienale?</t>
  </si>
  <si>
    <t>Il comando generale delle luci è progettato in maniera tale che, in caso di estrazione dal quadro della chiave di avviamento, indipendentemente dalla posizione in cui sia rimasto il selettore/commutatore delle luci, rimangano accese le luci di posizione e quelle interne, per un tempo non superiore a 15 minuti, per poi spegnersi anch’esse automaticamente?</t>
  </si>
  <si>
    <t>L’autobus è dotato di almeno una cappelliera per i bagagli dei passeggeri?</t>
  </si>
  <si>
    <t>La tendina parasole sul cristallo anteriore di è di tipo elettrico?</t>
  </si>
  <si>
    <t xml:space="preserve">Ediz. 06/2024
</t>
  </si>
  <si>
    <t>4-3.2	 PADIGLIONE E RIVESTIMENTI ESTERNI del "Capitolato Tecnico ..."</t>
  </si>
  <si>
    <t>Il vano portaoggetti per l'autista è un vano chiuso con chiave cifrata?</t>
  </si>
  <si>
    <t>Indicare marca e modello dei  cristalli laterali.</t>
  </si>
  <si>
    <r>
      <t xml:space="preserve">Posti totali </t>
    </r>
    <r>
      <rPr>
        <sz val="11"/>
        <color rgb="FFFF0000"/>
        <rFont val="Tw Cen MT"/>
        <family val="2"/>
      </rPr>
      <t>a sedere</t>
    </r>
  </si>
  <si>
    <r>
      <t>Indicare il nome del gas refrigerante utilizzato sul veicolo offerto e il rispettivo valore di potenziale di riscaldamento globale GWP (Allegati I e II del Reg, UE 517/2014). 
Nel caso sul veicolo si utilizzino miscele di refrigeranti, indicare il nome dei singoli refrigeranti e i relativi GWP e la loro somma calcolata secondo quanto indicato nell'Allegato IV del Reg. UE 517/2014.</t>
    </r>
    <r>
      <rPr>
        <sz val="11"/>
        <color rgb="FFFF0000"/>
        <rFont val="Tw Cen MT"/>
        <family val="2"/>
      </rPr>
      <t xml:space="preserve"> N.B. il potenziale di riscaldamento globale (GWP) deve essere inferiore a 150.</t>
    </r>
  </si>
  <si>
    <t>Art. 4-3.12.2.2 CAPACITA' RISCALDANTE del "Capitolato Tecnico ..."</t>
  </si>
  <si>
    <t>Indicare potenza riscaldante complessiva installata sul veicolo (sistema di climatizzazione ed aerotermi supplementari) espressa in kW</t>
  </si>
  <si>
    <r>
      <t xml:space="preserve">IL	SOTTOSCRITTO..........................................................................…	nella	sua	QUALITÀ	DI …...............................................................................	(eventualmente)	giusta	PROCURA GENERALE/SPECIALE n.   rep.  ….....................   del   …...........................................   autorizzato   a rappresentare legalmente l’operatore economico denominato …...............……...............…, che partecipa alla presente procedure in qualità di …………………………………………………………………………….; </t>
    </r>
    <r>
      <rPr>
        <b/>
        <sz val="12"/>
        <rFont val="Tw Cen MT"/>
        <family val="2"/>
      </rPr>
      <t>(da ripetere in caso partecipazione in Raggruppamento)</t>
    </r>
  </si>
  <si>
    <t>Il modello è strutturato nel modo seguente:</t>
  </si>
  <si>
    <t>SI</t>
  </si>
  <si>
    <t>NO</t>
  </si>
  <si>
    <t>Rispondere SI o NO attraverso il menù a tendina nelle caselle riportate in azzurro</t>
  </si>
  <si>
    <t xml:space="preserve">Valutazione delle offerte </t>
  </si>
  <si>
    <t xml:space="preserve">Allegati </t>
  </si>
  <si>
    <t>Descrizioni degli elementi nel rispetto delle prescrizioni del Capitolato tecnico</t>
  </si>
  <si>
    <t>Elemento oggetto di valutazione</t>
  </si>
  <si>
    <t>Vedi punteggio assegnato dal criterio  4-3.12.2.1 b)</t>
  </si>
  <si>
    <t xml:space="preserve">Vedi punteggio assegnato dal criterio  4-3.17.4 a) </t>
  </si>
  <si>
    <r>
      <t>Indicare livello di rumorosità di veicolo fermo</t>
    </r>
    <r>
      <rPr>
        <sz val="11"/>
        <color rgb="FFFF0000"/>
        <rFont val="Tw Cen MT"/>
        <family val="2"/>
      </rPr>
      <t xml:space="preserve"> e motore minimo</t>
    </r>
    <r>
      <rPr>
        <sz val="11"/>
        <rFont val="Tw Cen MT"/>
        <family val="2"/>
      </rPr>
      <t xml:space="preserve"> secondo norme CUNA NC 504-04</t>
    </r>
  </si>
  <si>
    <t>Allegare figurini quotati sulla manovrabilità dei mezzi</t>
  </si>
  <si>
    <t>allegare le prove sort ed autocertificare i dati con apposita dichiarazione del Rappresentante legale</t>
  </si>
  <si>
    <t>Indicare il N° allegato</t>
  </si>
  <si>
    <t>1) nella colonna E in azzurrino sono indicate le caselle le cui risposte alle rispettive domande possono essere "SI o NO": l'Operatore dovrà selezionare la sua risposta attraverso il menù a tendina che si aprirà cliccando nel corrispoendente riquadro di risposta;</t>
  </si>
  <si>
    <t>2) nella colonna F sono indicati i documenti da allegare;</t>
  </si>
  <si>
    <t>3) Nella colonna G in celeste sono colorate le caselle relative alle domande per le quali si chiede si chiede all'Operatore economico di descrivere determinati elemneti nel rispetto delle prescrizioni dell'Allegato B Capitolato Tecnico</t>
  </si>
  <si>
    <t>4) la colonna H in giallino NON DEVE ESSERE COMPLETATA: in automatico compariranno i risultati del punteggio per le sole risposte affermative o negative che verranno date alle domande ove è previsto il menù a tendina nella colonna E</t>
  </si>
  <si>
    <t xml:space="preserve">Nella colonna I si chiede all'Operatore economico di indicare il n. che ha dato al relativo allegato richiesto dalla Stazione appalatnte, secondo le indicazioni contenute nell'Allegato B Capitoalto tecnico </t>
  </si>
  <si>
    <t>NOTA: le figure richiamate nella colonna D) "Elemento oggetto di valutazione" si trovano raggruppate nel foglio "FIGURE"</t>
  </si>
  <si>
    <t>Si applica la formula del criterio 4-1.3</t>
  </si>
  <si>
    <t>Si applica la formula del criterio 4-1.4.1 a)</t>
  </si>
  <si>
    <t>Si applica la formula del criterio 4-1.4.1 b)</t>
  </si>
  <si>
    <t>Si applica la formula del criterio 4-2.2 a)</t>
  </si>
  <si>
    <t>Si applica la formula del criterio 4-2.5.1 a)</t>
  </si>
  <si>
    <t>Si applica la formula del criterio 4-2.5.2 a)</t>
  </si>
  <si>
    <t>Si applica la formula del criterio 4-2.7a)</t>
  </si>
  <si>
    <t>Si applica la formula del criterio 4-2.7 b)</t>
  </si>
  <si>
    <t>Si applica la formula del criterio 4-2.7 c)</t>
  </si>
  <si>
    <t>Si applica la formula del criterio 4-3.8.2.a)</t>
  </si>
  <si>
    <t>Si applica la formula del criterio 4-3.12.2.1 a)</t>
  </si>
  <si>
    <t>Si applica la formula del criterio 4-3.12.2.2 a)</t>
  </si>
  <si>
    <t>Si applica la formula del criterio 4-3.12.2.4 a)</t>
  </si>
  <si>
    <t>Si applica la formula del criterio 4-4.1 a)</t>
  </si>
  <si>
    <t>Si applica la formula del criterio 4-5.1.1.a)</t>
  </si>
  <si>
    <t>Si applica la formula del criterio 4-5.1.1.b)</t>
  </si>
  <si>
    <t>Si applica la formula del criterio 4-5.1.1 c)</t>
  </si>
  <si>
    <t>Si applica la formula del criterio 4-5.1.1 d)</t>
  </si>
  <si>
    <t>Si applica la formula del criterio a-5.1.1 e)</t>
  </si>
  <si>
    <t>Si applica la formula del criterio 4-5.1.2. a)</t>
  </si>
  <si>
    <t>Si applica la formula del criterio 4-5.1.2 b)</t>
  </si>
  <si>
    <t>Si applica la formula del criterio 4-5.1.2 c)</t>
  </si>
  <si>
    <t>Si applica la formula del criterio 4-5.1.2 d)</t>
  </si>
  <si>
    <t>Si applica la formula del criterio 4-5.1.2 e)</t>
  </si>
  <si>
    <t>Si applica la formula del criterio 4-5.1.2 f)</t>
  </si>
  <si>
    <t>Si applica la formula del criterio 4-5.1.2 g)</t>
  </si>
  <si>
    <t>Si applica la formula del criterio 4-5.1.2 h)</t>
  </si>
  <si>
    <t>Si applica la formula del criterio 4-5.1.2 i)</t>
  </si>
  <si>
    <t>FORNITURA DI N°3 AUTOBUS CON ALIMENTAZIONE METANO DI CLASSE II SECONDO LA DIRETTIVA 2007/46 CE O IL REGOLAMENTO (UE) 2018/858 E S.M.I., DI LUNGHEZZA COMPRESA TRA 7.900 mm E 8.200 mm.</t>
  </si>
  <si>
    <t xml:space="preserve">
ALLEGATO 1
MODULO DI PRESENTAZIONE DELL'OFFERTA TECNICA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</si>
</sst>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Tw Cen MT"/>
      <family val="2"/>
    </font>
    <font>
      <b/>
      <sz val="11"/>
      <name val="Tw Cen MT"/>
      <family val="2"/>
    </font>
    <font>
      <sz val="11"/>
      <color rgb="FFFF0000"/>
      <name val="Tw Cen MT"/>
      <family val="2"/>
    </font>
    <font>
      <u/>
      <sz val="11"/>
      <name val="Tw Cen MT"/>
      <family val="2"/>
    </font>
    <font>
      <vertAlign val="subscript"/>
      <sz val="11"/>
      <name val="Tw Cen MT"/>
      <family val="2"/>
    </font>
    <font>
      <b/>
      <sz val="10"/>
      <name val="Arial"/>
      <family val="2"/>
    </font>
    <font>
      <sz val="12"/>
      <name val="Tw Cen MT"/>
      <family val="2"/>
    </font>
    <font>
      <sz val="1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28"/>
      <name val="Calibri"/>
      <family val="2"/>
      <scheme val="minor"/>
    </font>
    <font>
      <sz val="8"/>
      <name val="Calibri"/>
      <family val="2"/>
      <scheme val="minor"/>
    </font>
    <font>
      <b/>
      <sz val="12"/>
      <name val="Tw Cen MT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56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56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56"/>
      </right>
      <top style="thin">
        <color indexed="64"/>
      </top>
      <bottom/>
      <diagonal/>
    </border>
    <border>
      <left/>
      <right style="thin">
        <color indexed="56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horizontal="justify" vertical="center" wrapText="1"/>
      <protection hidden="1"/>
    </xf>
    <xf numFmtId="0" fontId="1" fillId="2" borderId="11" xfId="0" applyFont="1" applyFill="1" applyBorder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6" fillId="0" borderId="0" xfId="0" applyFont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 wrapText="1"/>
      <protection hidden="1"/>
    </xf>
    <xf numFmtId="0" fontId="2" fillId="0" borderId="11" xfId="0" applyFont="1" applyBorder="1" applyAlignment="1" applyProtection="1">
      <alignment horizontal="left" vertical="center" wrapText="1"/>
      <protection hidden="1"/>
    </xf>
    <xf numFmtId="0" fontId="1" fillId="2" borderId="11" xfId="0" applyFont="1" applyFill="1" applyBorder="1" applyAlignment="1" applyProtection="1">
      <alignment horizontal="justify" vertical="center" wrapText="1"/>
      <protection locked="0" hidden="1"/>
    </xf>
    <xf numFmtId="0" fontId="2" fillId="5" borderId="11" xfId="0" applyFont="1" applyFill="1" applyBorder="1" applyAlignment="1" applyProtection="1">
      <alignment horizontal="left" vertical="center" wrapText="1"/>
      <protection hidden="1"/>
    </xf>
    <xf numFmtId="0" fontId="1" fillId="6" borderId="0" xfId="0" applyFont="1" applyFill="1" applyAlignment="1" applyProtection="1">
      <alignment horizontal="justify" vertical="center" wrapText="1"/>
      <protection hidden="1"/>
    </xf>
    <xf numFmtId="0" fontId="1" fillId="6" borderId="11" xfId="0" applyFont="1" applyFill="1" applyBorder="1" applyAlignment="1" applyProtection="1">
      <alignment horizontal="justify" vertical="center" wrapText="1"/>
      <protection hidden="1"/>
    </xf>
    <xf numFmtId="0" fontId="1" fillId="6" borderId="0" xfId="0" applyFont="1" applyFill="1" applyAlignment="1" applyProtection="1">
      <alignment horizontal="justify" vertical="center" wrapText="1"/>
      <protection locked="0" hidden="1"/>
    </xf>
    <xf numFmtId="0" fontId="1" fillId="6" borderId="13" xfId="0" applyFont="1" applyFill="1" applyBorder="1" applyAlignment="1" applyProtection="1">
      <alignment horizontal="justify" vertical="center"/>
      <protection locked="0"/>
    </xf>
    <xf numFmtId="0" fontId="1" fillId="6" borderId="11" xfId="0" applyFont="1" applyFill="1" applyBorder="1" applyAlignment="1" applyProtection="1">
      <alignment horizontal="justify" vertical="center" wrapText="1"/>
      <protection locked="0" hidden="1"/>
    </xf>
    <xf numFmtId="0" fontId="1" fillId="6" borderId="11" xfId="0" applyFont="1" applyFill="1" applyBorder="1" applyAlignment="1" applyProtection="1">
      <alignment horizontal="justify" vertical="center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2" fillId="6" borderId="11" xfId="0" applyFont="1" applyFill="1" applyBorder="1" applyAlignment="1" applyProtection="1">
      <alignment horizontal="left" vertical="center" wrapText="1"/>
      <protection hidden="1"/>
    </xf>
    <xf numFmtId="0" fontId="1" fillId="6" borderId="8" xfId="0" applyFont="1" applyFill="1" applyBorder="1" applyAlignment="1" applyProtection="1">
      <alignment vertical="center" wrapText="1"/>
      <protection locked="0"/>
    </xf>
    <xf numFmtId="0" fontId="2" fillId="2" borderId="22" xfId="0" quotePrefix="1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justify" vertical="center" wrapText="1"/>
      <protection hidden="1"/>
    </xf>
    <xf numFmtId="0" fontId="2" fillId="6" borderId="22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/>
    <xf numFmtId="0" fontId="2" fillId="2" borderId="23" xfId="0" applyFont="1" applyFill="1" applyBorder="1" applyAlignment="1" applyProtection="1">
      <alignment horizontal="justify" vertical="center" wrapText="1"/>
      <protection hidden="1"/>
    </xf>
    <xf numFmtId="0" fontId="1" fillId="2" borderId="0" xfId="0" applyFont="1" applyFill="1" applyAlignment="1" applyProtection="1">
      <alignment horizontal="justify" vertical="center" wrapText="1"/>
      <protection locked="0" hidden="1"/>
    </xf>
    <xf numFmtId="0" fontId="1" fillId="8" borderId="10" xfId="0" applyFont="1" applyFill="1" applyBorder="1" applyAlignment="1" applyProtection="1">
      <alignment horizontal="justify" vertical="center" wrapText="1"/>
      <protection locked="0" hidden="1"/>
    </xf>
    <xf numFmtId="0" fontId="1" fillId="9" borderId="11" xfId="0" applyFont="1" applyFill="1" applyBorder="1" applyAlignment="1" applyProtection="1">
      <alignment horizontal="center" vertical="center" wrapText="1"/>
      <protection hidden="1"/>
    </xf>
    <xf numFmtId="0" fontId="1" fillId="9" borderId="22" xfId="0" applyFont="1" applyFill="1" applyBorder="1" applyAlignment="1" applyProtection="1">
      <alignment horizontal="center" vertical="center" wrapText="1"/>
      <protection hidden="1"/>
    </xf>
    <xf numFmtId="0" fontId="1" fillId="4" borderId="8" xfId="0" applyFont="1" applyFill="1" applyBorder="1" applyAlignment="1" applyProtection="1">
      <alignment vertical="center" wrapText="1"/>
      <protection locked="0"/>
    </xf>
    <xf numFmtId="0" fontId="1" fillId="4" borderId="8" xfId="0" applyFont="1" applyFill="1" applyBorder="1" applyAlignment="1" applyProtection="1">
      <alignment horizontal="justify" vertical="center" wrapText="1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1" fontId="7" fillId="0" borderId="12" xfId="0" applyNumberFormat="1" applyFont="1" applyBorder="1" applyAlignment="1" applyProtection="1">
      <alignment horizontal="justify" vertical="center" wrapText="1"/>
      <protection hidden="1"/>
    </xf>
    <xf numFmtId="1" fontId="7" fillId="0" borderId="0" xfId="0" applyNumberFormat="1" applyFont="1" applyAlignment="1" applyProtection="1">
      <alignment horizontal="justify" vertical="center" wrapText="1"/>
      <protection hidden="1"/>
    </xf>
    <xf numFmtId="1" fontId="7" fillId="7" borderId="12" xfId="0" applyNumberFormat="1" applyFont="1" applyFill="1" applyBorder="1" applyAlignment="1" applyProtection="1">
      <alignment horizontal="justify" vertical="center" wrapText="1"/>
      <protection hidden="1"/>
    </xf>
    <xf numFmtId="1" fontId="7" fillId="7" borderId="0" xfId="0" applyNumberFormat="1" applyFont="1" applyFill="1" applyAlignment="1" applyProtection="1">
      <alignment horizontal="justify" vertical="center" wrapText="1"/>
      <protection hidden="1"/>
    </xf>
    <xf numFmtId="1" fontId="7" fillId="0" borderId="12" xfId="0" applyNumberFormat="1" applyFont="1" applyBorder="1" applyAlignment="1" applyProtection="1">
      <alignment horizontal="justify" vertical="center"/>
      <protection hidden="1"/>
    </xf>
    <xf numFmtId="1" fontId="7" fillId="0" borderId="0" xfId="0" applyNumberFormat="1" applyFont="1" applyAlignment="1" applyProtection="1">
      <alignment horizontal="justify" vertical="center"/>
      <protection hidden="1"/>
    </xf>
    <xf numFmtId="1" fontId="7" fillId="0" borderId="18" xfId="0" applyNumberFormat="1" applyFont="1" applyBorder="1" applyAlignment="1" applyProtection="1">
      <alignment horizontal="justify" vertical="center"/>
      <protection hidden="1"/>
    </xf>
    <xf numFmtId="1" fontId="7" fillId="0" borderId="2" xfId="0" applyNumberFormat="1" applyFont="1" applyBorder="1" applyAlignment="1" applyProtection="1">
      <alignment horizontal="justify" vertical="center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1" fillId="9" borderId="4" xfId="0" applyFont="1" applyFill="1" applyBorder="1" applyAlignment="1" applyProtection="1">
      <alignment horizontal="center" vertical="center" wrapText="1"/>
      <protection hidden="1"/>
    </xf>
    <xf numFmtId="0" fontId="1" fillId="9" borderId="13" xfId="0" applyFont="1" applyFill="1" applyBorder="1" applyAlignment="1" applyProtection="1">
      <alignment horizontal="center" vertical="center" wrapText="1"/>
      <protection hidden="1"/>
    </xf>
    <xf numFmtId="0" fontId="1" fillId="9" borderId="23" xfId="0" applyFont="1" applyFill="1" applyBorder="1" applyAlignment="1" applyProtection="1">
      <alignment horizontal="center" vertical="center" wrapText="1"/>
      <protection hidden="1"/>
    </xf>
    <xf numFmtId="0" fontId="2" fillId="2" borderId="20" xfId="0" applyFont="1" applyFill="1" applyBorder="1" applyAlignment="1" applyProtection="1">
      <alignment horizontal="left" vertical="center" wrapText="1"/>
      <protection hidden="1"/>
    </xf>
    <xf numFmtId="0" fontId="2" fillId="2" borderId="14" xfId="0" applyFont="1" applyFill="1" applyBorder="1" applyAlignment="1" applyProtection="1">
      <alignment horizontal="left" vertical="center" wrapText="1"/>
      <protection hidden="1"/>
    </xf>
    <xf numFmtId="0" fontId="2" fillId="2" borderId="22" xfId="0" applyFont="1" applyFill="1" applyBorder="1" applyAlignment="1" applyProtection="1">
      <alignment horizontal="left" vertical="center" wrapText="1"/>
      <protection hidden="1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49" fontId="1" fillId="6" borderId="1" xfId="0" applyNumberFormat="1" applyFont="1" applyFill="1" applyBorder="1" applyProtection="1">
      <protection hidden="1"/>
    </xf>
    <xf numFmtId="0" fontId="1" fillId="6" borderId="4" xfId="0" applyFont="1" applyFill="1" applyBorder="1" applyAlignment="1" applyProtection="1">
      <alignment vertical="center"/>
      <protection hidden="1"/>
    </xf>
    <xf numFmtId="0" fontId="11" fillId="6" borderId="18" xfId="0" applyFont="1" applyFill="1" applyBorder="1" applyAlignment="1" applyProtection="1">
      <alignment horizontal="justify" vertical="center" wrapText="1"/>
      <protection hidden="1"/>
    </xf>
    <xf numFmtId="0" fontId="11" fillId="6" borderId="2" xfId="0" applyFont="1" applyFill="1" applyBorder="1" applyAlignment="1" applyProtection="1">
      <alignment horizontal="justify" vertical="center" wrapText="1"/>
      <protection hidden="1"/>
    </xf>
    <xf numFmtId="0" fontId="11" fillId="6" borderId="16" xfId="0" applyFont="1" applyFill="1" applyBorder="1" applyAlignment="1" applyProtection="1">
      <alignment horizontal="justify" vertical="center" wrapText="1"/>
      <protection hidden="1"/>
    </xf>
    <xf numFmtId="0" fontId="11" fillId="6" borderId="2" xfId="0" applyFont="1" applyFill="1" applyBorder="1" applyAlignment="1" applyProtection="1">
      <alignment horizontal="justify" vertical="center" wrapText="1"/>
      <protection hidden="1"/>
    </xf>
    <xf numFmtId="0" fontId="0" fillId="0" borderId="0" xfId="0" applyProtection="1">
      <protection hidden="1"/>
    </xf>
    <xf numFmtId="0" fontId="9" fillId="6" borderId="5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center" vertical="center" wrapText="1"/>
      <protection hidden="1"/>
    </xf>
    <xf numFmtId="0" fontId="11" fillId="6" borderId="19" xfId="0" applyFont="1" applyFill="1" applyBorder="1" applyAlignment="1" applyProtection="1">
      <alignment horizontal="justify" vertical="center" wrapText="1"/>
      <protection hidden="1"/>
    </xf>
    <xf numFmtId="0" fontId="11" fillId="6" borderId="6" xfId="0" applyFont="1" applyFill="1" applyBorder="1" applyAlignment="1" applyProtection="1">
      <alignment horizontal="justify" vertical="center" wrapText="1"/>
      <protection hidden="1"/>
    </xf>
    <xf numFmtId="0" fontId="11" fillId="6" borderId="17" xfId="0" applyFont="1" applyFill="1" applyBorder="1" applyAlignment="1" applyProtection="1">
      <alignment horizontal="justify" vertical="center" wrapText="1"/>
      <protection hidden="1"/>
    </xf>
    <xf numFmtId="0" fontId="11" fillId="6" borderId="6" xfId="0" applyFont="1" applyFill="1" applyBorder="1" applyAlignment="1" applyProtection="1">
      <alignment horizontal="justify" vertical="center" wrapText="1"/>
      <protection hidden="1"/>
    </xf>
    <xf numFmtId="0" fontId="8" fillId="0" borderId="0" xfId="0" applyFont="1" applyProtection="1">
      <protection hidden="1"/>
    </xf>
    <xf numFmtId="49" fontId="2" fillId="0" borderId="22" xfId="0" applyNumberFormat="1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 wrapText="1"/>
      <protection hidden="1"/>
    </xf>
    <xf numFmtId="49" fontId="1" fillId="6" borderId="11" xfId="0" applyNumberFormat="1" applyFont="1" applyFill="1" applyBorder="1" applyAlignment="1" applyProtection="1">
      <alignment horizontal="center" vertical="center"/>
      <protection hidden="1"/>
    </xf>
    <xf numFmtId="0" fontId="0" fillId="6" borderId="0" xfId="0" applyFill="1" applyProtection="1">
      <protection hidden="1"/>
    </xf>
    <xf numFmtId="49" fontId="1" fillId="0" borderId="11" xfId="0" applyNumberFormat="1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6" borderId="11" xfId="0" applyFont="1" applyFill="1" applyBorder="1" applyAlignment="1" applyProtection="1">
      <alignment vertical="center"/>
      <protection hidden="1"/>
    </xf>
    <xf numFmtId="0" fontId="1" fillId="0" borderId="11" xfId="0" applyFont="1" applyBorder="1" applyAlignment="1" applyProtection="1">
      <alignment vertical="center" wrapText="1"/>
      <protection hidden="1"/>
    </xf>
    <xf numFmtId="0" fontId="1" fillId="0" borderId="8" xfId="0" applyFont="1" applyBorder="1" applyAlignment="1" applyProtection="1">
      <alignment vertical="center" wrapText="1"/>
      <protection hidden="1"/>
    </xf>
    <xf numFmtId="0" fontId="1" fillId="9" borderId="8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justify" vertical="center"/>
      <protection hidden="1"/>
    </xf>
    <xf numFmtId="49" fontId="1" fillId="0" borderId="20" xfId="0" applyNumberFormat="1" applyFont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justify" vertical="center" wrapText="1"/>
      <protection hidden="1"/>
    </xf>
    <xf numFmtId="0" fontId="1" fillId="9" borderId="20" xfId="0" applyFont="1" applyFill="1" applyBorder="1" applyAlignment="1" applyProtection="1">
      <alignment horizontal="center" vertical="center" wrapText="1"/>
      <protection hidden="1"/>
    </xf>
    <xf numFmtId="49" fontId="1" fillId="0" borderId="14" xfId="0" applyNumberFormat="1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justify" vertical="center" wrapText="1"/>
      <protection hidden="1"/>
    </xf>
    <xf numFmtId="0" fontId="1" fillId="9" borderId="14" xfId="0" applyFont="1" applyFill="1" applyBorder="1" applyAlignment="1" applyProtection="1">
      <alignment horizontal="center" vertical="center" wrapText="1"/>
      <protection hidden="1"/>
    </xf>
    <xf numFmtId="49" fontId="1" fillId="0" borderId="21" xfId="0" applyNumberFormat="1" applyFont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justify" vertical="center" wrapText="1"/>
      <protection hidden="1"/>
    </xf>
    <xf numFmtId="49" fontId="1" fillId="6" borderId="20" xfId="0" applyNumberFormat="1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center" vertical="center"/>
      <protection hidden="1"/>
    </xf>
    <xf numFmtId="0" fontId="1" fillId="6" borderId="20" xfId="0" applyFont="1" applyFill="1" applyBorder="1" applyAlignment="1" applyProtection="1">
      <alignment horizontal="justify" vertical="center" wrapText="1"/>
      <protection hidden="1"/>
    </xf>
    <xf numFmtId="49" fontId="1" fillId="6" borderId="14" xfId="0" applyNumberFormat="1" applyFont="1" applyFill="1" applyBorder="1" applyAlignment="1" applyProtection="1">
      <alignment horizontal="center" vertical="center"/>
      <protection hidden="1"/>
    </xf>
    <xf numFmtId="0" fontId="1" fillId="6" borderId="14" xfId="0" applyFont="1" applyFill="1" applyBorder="1" applyAlignment="1" applyProtection="1">
      <alignment horizontal="center" vertical="center"/>
      <protection hidden="1"/>
    </xf>
    <xf numFmtId="0" fontId="1" fillId="6" borderId="14" xfId="0" applyFont="1" applyFill="1" applyBorder="1" applyAlignment="1" applyProtection="1">
      <alignment horizontal="justify" vertical="center" wrapText="1"/>
      <protection hidden="1"/>
    </xf>
    <xf numFmtId="49" fontId="1" fillId="6" borderId="21" xfId="0" applyNumberFormat="1" applyFont="1" applyFill="1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center" vertical="center"/>
      <protection hidden="1"/>
    </xf>
    <xf numFmtId="0" fontId="1" fillId="6" borderId="21" xfId="0" applyFont="1" applyFill="1" applyBorder="1" applyAlignment="1" applyProtection="1">
      <alignment horizontal="justify" vertical="center" wrapText="1"/>
      <protection hidden="1"/>
    </xf>
    <xf numFmtId="0" fontId="1" fillId="9" borderId="22" xfId="0" applyFont="1" applyFill="1" applyBorder="1" applyAlignment="1" applyProtection="1">
      <alignment horizontal="center" vertical="center" wrapText="1"/>
      <protection hidden="1"/>
    </xf>
    <xf numFmtId="0" fontId="1" fillId="9" borderId="8" xfId="0" applyFont="1" applyFill="1" applyBorder="1" applyAlignment="1" applyProtection="1">
      <alignment horizontal="left" vertical="center" wrapText="1"/>
      <protection hidden="1"/>
    </xf>
    <xf numFmtId="0" fontId="1" fillId="9" borderId="11" xfId="0" applyFont="1" applyFill="1" applyBorder="1" applyAlignment="1" applyProtection="1">
      <alignment vertical="center"/>
      <protection hidden="1"/>
    </xf>
    <xf numFmtId="0" fontId="1" fillId="9" borderId="0" xfId="0" applyFont="1" applyFill="1" applyAlignment="1" applyProtection="1">
      <alignment vertical="center"/>
      <protection hidden="1"/>
    </xf>
    <xf numFmtId="0" fontId="1" fillId="9" borderId="8" xfId="0" applyFont="1" applyFill="1" applyBorder="1" applyAlignment="1" applyProtection="1">
      <alignment vertical="center" wrapText="1"/>
      <protection hidden="1"/>
    </xf>
    <xf numFmtId="49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2" borderId="0" xfId="0" applyFont="1" applyFill="1" applyAlignment="1" applyProtection="1">
      <alignment horizontal="justify" vertical="center"/>
      <protection hidden="1"/>
    </xf>
    <xf numFmtId="0" fontId="1" fillId="6" borderId="0" xfId="0" applyFont="1" applyFill="1" applyAlignment="1" applyProtection="1">
      <alignment horizontal="justify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11" xfId="0" applyNumberFormat="1" applyFont="1" applyBorder="1" applyProtection="1">
      <protection hidden="1"/>
    </xf>
    <xf numFmtId="0" fontId="1" fillId="2" borderId="11" xfId="0" applyFont="1" applyFill="1" applyBorder="1" applyAlignment="1" applyProtection="1">
      <alignment vertical="center" wrapText="1"/>
      <protection hidden="1"/>
    </xf>
    <xf numFmtId="0" fontId="1" fillId="8" borderId="9" xfId="0" applyFont="1" applyFill="1" applyBorder="1" applyAlignment="1" applyProtection="1">
      <alignment horizontal="justify" vertical="center" wrapText="1"/>
      <protection locked="0" hidden="1"/>
    </xf>
    <xf numFmtId="0" fontId="1" fillId="0" borderId="11" xfId="0" applyFont="1" applyBorder="1" applyAlignment="1" applyProtection="1">
      <alignment horizontal="justify" vertical="center" wrapText="1"/>
      <protection locked="0" hidden="1"/>
    </xf>
    <xf numFmtId="0" fontId="1" fillId="8" borderId="10" xfId="0" applyFont="1" applyFill="1" applyBorder="1" applyAlignment="1" applyProtection="1">
      <alignment horizontal="justify" vertical="center"/>
      <protection locked="0" hidden="1"/>
    </xf>
    <xf numFmtId="0" fontId="1" fillId="0" borderId="0" xfId="0" applyFont="1" applyAlignment="1" applyProtection="1">
      <alignment horizontal="justify" vertical="center" wrapText="1"/>
      <protection locked="0" hidden="1"/>
    </xf>
    <xf numFmtId="0" fontId="1" fillId="6" borderId="11" xfId="0" applyFont="1" applyFill="1" applyBorder="1" applyAlignment="1" applyProtection="1">
      <alignment horizontal="center" vertical="center" wrapText="1"/>
      <protection locked="0" hidden="1"/>
    </xf>
    <xf numFmtId="0" fontId="1" fillId="0" borderId="11" xfId="0" applyFont="1" applyBorder="1" applyAlignment="1" applyProtection="1">
      <alignment horizontal="center" vertical="center" wrapText="1"/>
      <protection locked="0" hidden="1"/>
    </xf>
    <xf numFmtId="0" fontId="1" fillId="6" borderId="11" xfId="0" applyFont="1" applyFill="1" applyBorder="1" applyAlignment="1" applyProtection="1">
      <alignment horizontal="center" vertical="center"/>
      <protection locked="0" hidden="1"/>
    </xf>
    <xf numFmtId="0" fontId="1" fillId="0" borderId="8" xfId="0" applyFont="1" applyBorder="1" applyAlignment="1" applyProtection="1">
      <alignment horizontal="center" vertical="center" wrapText="1"/>
      <protection locked="0" hidden="1"/>
    </xf>
    <xf numFmtId="1" fontId="7" fillId="6" borderId="24" xfId="0" applyNumberFormat="1" applyFont="1" applyFill="1" applyBorder="1" applyAlignment="1" applyProtection="1">
      <alignment horizontal="left" vertical="center" wrapText="1"/>
      <protection locked="0"/>
    </xf>
    <xf numFmtId="1" fontId="7" fillId="6" borderId="25" xfId="0" applyNumberFormat="1" applyFont="1" applyFill="1" applyBorder="1" applyAlignment="1" applyProtection="1">
      <alignment horizontal="left" vertical="center"/>
      <protection locked="0"/>
    </xf>
    <xf numFmtId="0" fontId="1" fillId="6" borderId="11" xfId="0" applyFont="1" applyFill="1" applyBorder="1" applyAlignment="1" applyProtection="1">
      <alignment horizontal="justify" vertical="center" wrapText="1"/>
      <protection locked="0"/>
    </xf>
    <xf numFmtId="0" fontId="1" fillId="6" borderId="10" xfId="0" applyFont="1" applyFill="1" applyBorder="1" applyAlignment="1" applyProtection="1">
      <alignment horizontal="justify" vertical="center" wrapText="1"/>
      <protection locked="0"/>
    </xf>
    <xf numFmtId="0" fontId="1" fillId="6" borderId="20" xfId="0" applyFont="1" applyFill="1" applyBorder="1" applyAlignment="1" applyProtection="1">
      <alignment horizontal="center" vertical="center" wrapText="1"/>
      <protection locked="0"/>
    </xf>
    <xf numFmtId="0" fontId="1" fillId="6" borderId="14" xfId="0" applyFont="1" applyFill="1" applyBorder="1" applyAlignment="1" applyProtection="1">
      <alignment horizontal="center" vertical="center" wrapText="1"/>
      <protection locked="0"/>
    </xf>
    <xf numFmtId="0" fontId="1" fillId="6" borderId="22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justify" vertical="center" wrapText="1"/>
      <protection locked="0"/>
    </xf>
    <xf numFmtId="0" fontId="1" fillId="6" borderId="11" xfId="0" applyFont="1" applyFill="1" applyBorder="1" applyAlignment="1" applyProtection="1">
      <alignment horizontal="justify" vertical="center"/>
      <protection locked="0"/>
    </xf>
    <xf numFmtId="0" fontId="1" fillId="6" borderId="0" xfId="0" applyFont="1" applyFill="1" applyAlignment="1" applyProtection="1">
      <alignment horizontal="justify" vertical="center" wrapText="1"/>
      <protection locked="0"/>
    </xf>
    <xf numFmtId="0" fontId="1" fillId="6" borderId="13" xfId="0" applyFont="1" applyFill="1" applyBorder="1" applyAlignment="1" applyProtection="1">
      <alignment horizontal="justify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1567768</xdr:colOff>
      <xdr:row>0</xdr:row>
      <xdr:rowOff>0</xdr:rowOff>
    </xdr:from>
    <xdr:to>
      <xdr:col>1</xdr:col>
      <xdr:colOff>4986337</xdr:colOff>
      <xdr:row>0</xdr:row>
      <xdr:rowOff>1727200</xdr:rowOff>
    </xdr:to>
    <xdr:pic>
      <xdr:nvPicPr>
        <xdr:cNvPr id="2" name="Immagine 27">
          <a:extLst>
            <a:ext uri="{FF2B5EF4-FFF2-40B4-BE49-F238E27FC236}">
              <a16:creationId xmlns:a16="http://schemas.microsoft.com/office/drawing/2014/main" id="{5C1DA83C-34A4-2D4A-9DE6-8C981EE9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4049" y="169068"/>
          <a:ext cx="3418569" cy="172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1952626</xdr:colOff>
      <xdr:row>0</xdr:row>
      <xdr:rowOff>159544</xdr:rowOff>
    </xdr:from>
    <xdr:to>
      <xdr:col>1</xdr:col>
      <xdr:colOff>4310064</xdr:colOff>
      <xdr:row>0</xdr:row>
      <xdr:rowOff>1988344</xdr:rowOff>
    </xdr:to>
    <xdr:pic>
      <xdr:nvPicPr>
        <xdr:cNvPr id="3" name="Picture 30">
          <a:extLst>
            <a:ext uri="{FF2B5EF4-FFF2-40B4-BE49-F238E27FC236}">
              <a16:creationId xmlns:a16="http://schemas.microsoft.com/office/drawing/2014/main" id="{E0080AC9-C42E-4A49-BE35-BEECEA5D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10628"/>
        <a:stretch>
          <a:fillRect/>
        </a:stretch>
      </xdr:blipFill>
      <xdr:spPr bwMode="auto">
        <a:xfrm>
          <a:off x="2678907" y="2350294"/>
          <a:ext cx="2357438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2250282</xdr:colOff>
      <xdr:row>1</xdr:row>
      <xdr:rowOff>177022</xdr:rowOff>
    </xdr:from>
    <xdr:to>
      <xdr:col>1</xdr:col>
      <xdr:colOff>4366418</xdr:colOff>
      <xdr:row>1</xdr:row>
      <xdr:rowOff>2000249</xdr:rowOff>
    </xdr:to>
    <xdr:pic>
      <xdr:nvPicPr>
        <xdr:cNvPr id="4" name="Picture 46" descr="Dis02Scheda118">
          <a:extLst>
            <a:ext uri="{FF2B5EF4-FFF2-40B4-BE49-F238E27FC236}">
              <a16:creationId xmlns:a16="http://schemas.microsoft.com/office/drawing/2014/main" id="{8BC9F405-384D-7041-AB1F-43D1CED44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76563" y="4558522"/>
          <a:ext cx="2116136" cy="18232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2682448</xdr:colOff>
      <xdr:row>2</xdr:row>
      <xdr:rowOff>50800</xdr:rowOff>
    </xdr:from>
    <xdr:to>
      <xdr:col>1</xdr:col>
      <xdr:colOff>4335243</xdr:colOff>
      <xdr:row>2</xdr:row>
      <xdr:rowOff>1803400</xdr:rowOff>
    </xdr:to>
    <xdr:pic>
      <xdr:nvPicPr>
        <xdr:cNvPr id="5" name="Picture 32">
          <a:extLst>
            <a:ext uri="{FF2B5EF4-FFF2-40B4-BE49-F238E27FC236}">
              <a16:creationId xmlns:a16="http://schemas.microsoft.com/office/drawing/2014/main" id="{259BCFA0-A35D-9747-9214-B77A0D669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406348" y="5765800"/>
          <a:ext cx="1652795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2393156</xdr:colOff>
      <xdr:row>3</xdr:row>
      <xdr:rowOff>217488</xdr:rowOff>
    </xdr:from>
    <xdr:to>
      <xdr:col>1</xdr:col>
      <xdr:colOff>4202905</xdr:colOff>
      <xdr:row>3</xdr:row>
      <xdr:rowOff>1957388</xdr:rowOff>
    </xdr:to>
    <xdr:pic>
      <xdr:nvPicPr>
        <xdr:cNvPr id="6" name="Picture 34" descr="Dis01Scheda118">
          <a:extLst>
            <a:ext uri="{FF2B5EF4-FFF2-40B4-BE49-F238E27FC236}">
              <a16:creationId xmlns:a16="http://schemas.microsoft.com/office/drawing/2014/main" id="{F4B513C8-6813-0242-B89D-0EE49E4E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19437" y="8980488"/>
          <a:ext cx="1809749" cy="1739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1722436</xdr:colOff>
      <xdr:row>4</xdr:row>
      <xdr:rowOff>273209</xdr:rowOff>
    </xdr:from>
    <xdr:to>
      <xdr:col>1</xdr:col>
      <xdr:colOff>4691062</xdr:colOff>
      <xdr:row>4</xdr:row>
      <xdr:rowOff>1831694</xdr:rowOff>
    </xdr:to>
    <xdr:pic>
      <xdr:nvPicPr>
        <xdr:cNvPr id="7" name="Picture 91" descr="400SX">
          <a:extLst>
            <a:ext uri="{FF2B5EF4-FFF2-40B4-BE49-F238E27FC236}">
              <a16:creationId xmlns:a16="http://schemas.microsoft.com/office/drawing/2014/main" id="{1C5A7EF5-16C5-6B41-9A38-7E70A39C1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 rot="5400000">
          <a:off x="3153787" y="10521889"/>
          <a:ext cx="1558485" cy="2968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1541303</xdr:colOff>
      <xdr:row>5</xdr:row>
      <xdr:rowOff>237184</xdr:rowOff>
    </xdr:from>
    <xdr:to>
      <xdr:col>1</xdr:col>
      <xdr:colOff>4774406</xdr:colOff>
      <xdr:row>5</xdr:row>
      <xdr:rowOff>1750198</xdr:rowOff>
    </xdr:to>
    <xdr:pic>
      <xdr:nvPicPr>
        <xdr:cNvPr id="8" name="Picture 92" descr="400DX">
          <a:extLst>
            <a:ext uri="{FF2B5EF4-FFF2-40B4-BE49-F238E27FC236}">
              <a16:creationId xmlns:a16="http://schemas.microsoft.com/office/drawing/2014/main" id="{8A939139-99AA-904F-8213-DF0708733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 rot="5400000">
          <a:off x="3127629" y="12521639"/>
          <a:ext cx="1513014" cy="32331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991216</xdr:colOff>
      <xdr:row>6</xdr:row>
      <xdr:rowOff>227703</xdr:rowOff>
    </xdr:from>
    <xdr:to>
      <xdr:col>1</xdr:col>
      <xdr:colOff>5038725</xdr:colOff>
      <xdr:row>6</xdr:row>
      <xdr:rowOff>1871344</xdr:rowOff>
    </xdr:to>
    <xdr:pic>
      <xdr:nvPicPr>
        <xdr:cNvPr id="9" name="Picture 96" descr="ingsx">
          <a:extLst>
            <a:ext uri="{FF2B5EF4-FFF2-40B4-BE49-F238E27FC236}">
              <a16:creationId xmlns:a16="http://schemas.microsoft.com/office/drawing/2014/main" id="{32A08DAE-4F84-FA4D-AD3A-0BA8CA07A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715116" y="14829528"/>
          <a:ext cx="4047509" cy="16436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894715</xdr:colOff>
      <xdr:row>7</xdr:row>
      <xdr:rowOff>93468</xdr:rowOff>
    </xdr:from>
    <xdr:to>
      <xdr:col>1</xdr:col>
      <xdr:colOff>4600575</xdr:colOff>
      <xdr:row>7</xdr:row>
      <xdr:rowOff>1662600</xdr:rowOff>
    </xdr:to>
    <xdr:pic>
      <xdr:nvPicPr>
        <xdr:cNvPr id="10" name="Picture 97" descr="ingdx">
          <a:extLst>
            <a:ext uri="{FF2B5EF4-FFF2-40B4-BE49-F238E27FC236}">
              <a16:creationId xmlns:a16="http://schemas.microsoft.com/office/drawing/2014/main" id="{1014B935-79A6-404A-A176-9739CA88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618615" y="16781268"/>
          <a:ext cx="3705860" cy="15691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1947863</xdr:colOff>
      <xdr:row>8</xdr:row>
      <xdr:rowOff>235048</xdr:rowOff>
    </xdr:from>
    <xdr:to>
      <xdr:col>1</xdr:col>
      <xdr:colOff>4071938</xdr:colOff>
      <xdr:row>8</xdr:row>
      <xdr:rowOff>2083594</xdr:rowOff>
    </xdr:to>
    <xdr:pic>
      <xdr:nvPicPr>
        <xdr:cNvPr id="11" name="Picture 29" descr="puntoh">
          <a:extLst>
            <a:ext uri="{FF2B5EF4-FFF2-40B4-BE49-F238E27FC236}">
              <a16:creationId xmlns:a16="http://schemas.microsoft.com/office/drawing/2014/main" id="{B6CD3A62-D6FF-B64E-9882-FDE5A963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674144" y="19951798"/>
          <a:ext cx="2124075" cy="184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1127760</xdr:colOff>
      <xdr:row>9</xdr:row>
      <xdr:rowOff>243840</xdr:rowOff>
    </xdr:from>
    <xdr:to>
      <xdr:col>1</xdr:col>
      <xdr:colOff>4686300</xdr:colOff>
      <xdr:row>9</xdr:row>
      <xdr:rowOff>1769219</xdr:rowOff>
    </xdr:to>
    <xdr:pic>
      <xdr:nvPicPr>
        <xdr:cNvPr id="12" name="Picture 234" descr="VIBR2A">
          <a:extLst>
            <a:ext uri="{FF2B5EF4-FFF2-40B4-BE49-F238E27FC236}">
              <a16:creationId xmlns:a16="http://schemas.microsoft.com/office/drawing/2014/main" id="{813BCB79-6C92-4146-8268-EA539422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51660" y="21103590"/>
          <a:ext cx="3558540" cy="1525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view="pageBreakPreview" zoomScale="63" zoomScaleNormal="66" zoomScaleSheetLayoutView="63" workbookViewId="0">
      <selection activeCell="A7" sqref="A7:I7"/>
    </sheetView>
  </sheetViews>
  <sheetFormatPr defaultRowHeight="15" x14ac:dyDescent="0.25"/>
  <cols>
    <col min="1" max="1" width="21.28515625" style="113" customWidth="1"/>
    <col min="2" max="2" width="27.42578125" style="76" customWidth="1"/>
    <col min="3" max="3" width="31.28515625" style="114" customWidth="1"/>
    <col min="4" max="4" width="34.7109375" style="81" customWidth="1"/>
    <col min="5" max="5" width="31.7109375" style="110" customWidth="1"/>
    <col min="6" max="6" width="36.7109375" style="111" customWidth="1"/>
    <col min="7" max="7" width="94.28515625" style="108" customWidth="1"/>
    <col min="8" max="8" width="51.140625" style="108" customWidth="1"/>
    <col min="9" max="9" width="11.7109375" style="112" customWidth="1"/>
    <col min="10" max="10" width="8.7109375" style="62" customWidth="1"/>
    <col min="11" max="16384" width="9.140625" style="62"/>
  </cols>
  <sheetData>
    <row r="1" spans="1:9" ht="15" customHeight="1" x14ac:dyDescent="0.25">
      <c r="A1" s="56"/>
      <c r="B1" s="57"/>
      <c r="C1" s="58" t="s">
        <v>189</v>
      </c>
      <c r="D1" s="59"/>
      <c r="E1" s="59"/>
      <c r="F1" s="59"/>
      <c r="G1" s="60"/>
      <c r="H1" s="61"/>
      <c r="I1" s="45" t="s">
        <v>132</v>
      </c>
    </row>
    <row r="2" spans="1:9" ht="132" customHeight="1" x14ac:dyDescent="0.25">
      <c r="A2" s="63"/>
      <c r="B2" s="64"/>
      <c r="C2" s="65"/>
      <c r="D2" s="66"/>
      <c r="E2" s="66"/>
      <c r="F2" s="66"/>
      <c r="G2" s="67"/>
      <c r="H2" s="68"/>
      <c r="I2" s="46"/>
    </row>
    <row r="3" spans="1:9" ht="147.75" customHeight="1" x14ac:dyDescent="0.25">
      <c r="A3" s="35" t="s">
        <v>190</v>
      </c>
      <c r="B3" s="36"/>
      <c r="C3" s="36"/>
      <c r="D3" s="36"/>
      <c r="E3" s="36"/>
      <c r="F3" s="36"/>
      <c r="G3" s="36"/>
      <c r="H3" s="36"/>
      <c r="I3" s="36"/>
    </row>
    <row r="4" spans="1:9" s="69" customFormat="1" ht="27" customHeight="1" x14ac:dyDescent="0.25">
      <c r="A4" s="43" t="s">
        <v>141</v>
      </c>
      <c r="B4" s="44"/>
      <c r="C4" s="44"/>
      <c r="D4" s="44"/>
      <c r="E4" s="44"/>
      <c r="F4" s="44"/>
      <c r="G4" s="44"/>
      <c r="H4" s="44"/>
      <c r="I4" s="44"/>
    </row>
    <row r="5" spans="1:9" s="69" customFormat="1" ht="27" customHeight="1" x14ac:dyDescent="0.25">
      <c r="A5" s="41" t="s">
        <v>155</v>
      </c>
      <c r="B5" s="42"/>
      <c r="C5" s="42"/>
      <c r="D5" s="42"/>
      <c r="E5" s="42"/>
      <c r="F5" s="42"/>
      <c r="G5" s="42"/>
      <c r="H5" s="42"/>
      <c r="I5" s="42"/>
    </row>
    <row r="6" spans="1:9" s="69" customFormat="1" ht="27" customHeight="1" x14ac:dyDescent="0.25">
      <c r="A6" s="41" t="s">
        <v>156</v>
      </c>
      <c r="B6" s="42"/>
      <c r="C6" s="42"/>
      <c r="D6" s="42"/>
      <c r="E6" s="42"/>
      <c r="F6" s="42"/>
      <c r="G6" s="42"/>
      <c r="H6" s="42"/>
      <c r="I6" s="42"/>
    </row>
    <row r="7" spans="1:9" s="69" customFormat="1" ht="27" customHeight="1" x14ac:dyDescent="0.25">
      <c r="A7" s="41" t="s">
        <v>157</v>
      </c>
      <c r="B7" s="42"/>
      <c r="C7" s="42"/>
      <c r="D7" s="42"/>
      <c r="E7" s="42"/>
      <c r="F7" s="42"/>
      <c r="G7" s="42"/>
      <c r="H7" s="42"/>
      <c r="I7" s="42"/>
    </row>
    <row r="8" spans="1:9" s="69" customFormat="1" ht="27" customHeight="1" x14ac:dyDescent="0.25">
      <c r="A8" s="41" t="s">
        <v>158</v>
      </c>
      <c r="B8" s="42"/>
      <c r="C8" s="42"/>
      <c r="D8" s="42"/>
      <c r="E8" s="42"/>
      <c r="F8" s="42"/>
      <c r="G8" s="42"/>
      <c r="H8" s="42"/>
      <c r="I8" s="42"/>
    </row>
    <row r="9" spans="1:9" s="69" customFormat="1" ht="62.25" customHeight="1" x14ac:dyDescent="0.25">
      <c r="A9" s="37" t="s">
        <v>159</v>
      </c>
      <c r="B9" s="38"/>
      <c r="C9" s="38"/>
      <c r="D9" s="38"/>
      <c r="E9" s="38"/>
      <c r="F9" s="38"/>
      <c r="G9" s="38"/>
      <c r="H9" s="38"/>
      <c r="I9" s="38"/>
    </row>
    <row r="10" spans="1:9" s="69" customFormat="1" ht="63" customHeight="1" x14ac:dyDescent="0.25">
      <c r="A10" s="39" t="s">
        <v>0</v>
      </c>
      <c r="B10" s="40"/>
      <c r="C10" s="40"/>
      <c r="D10" s="40"/>
      <c r="E10" s="40"/>
      <c r="F10" s="40"/>
      <c r="G10" s="40"/>
      <c r="H10" s="40"/>
      <c r="I10" s="40"/>
    </row>
    <row r="11" spans="1:9" ht="62.25" customHeight="1" thickBot="1" x14ac:dyDescent="0.3">
      <c r="A11" s="41" t="s">
        <v>160</v>
      </c>
      <c r="B11" s="42"/>
      <c r="C11" s="42"/>
      <c r="D11" s="42"/>
      <c r="E11" s="42"/>
      <c r="F11" s="42"/>
      <c r="G11" s="42"/>
      <c r="H11" s="42"/>
      <c r="I11" s="42"/>
    </row>
    <row r="12" spans="1:9" ht="164.45" customHeight="1" thickBot="1" x14ac:dyDescent="0.3">
      <c r="A12" s="123" t="s">
        <v>140</v>
      </c>
      <c r="B12" s="124"/>
      <c r="C12" s="124"/>
      <c r="D12" s="124"/>
      <c r="E12" s="124"/>
      <c r="F12" s="124"/>
      <c r="G12" s="124"/>
      <c r="H12" s="124"/>
      <c r="I12" s="124"/>
    </row>
    <row r="13" spans="1:9" ht="87" customHeight="1" x14ac:dyDescent="0.25">
      <c r="A13" s="70" t="s">
        <v>1</v>
      </c>
      <c r="B13" s="71" t="s">
        <v>2</v>
      </c>
      <c r="C13" s="22" t="s">
        <v>3</v>
      </c>
      <c r="D13" s="23" t="s">
        <v>148</v>
      </c>
      <c r="E13" s="27" t="s">
        <v>144</v>
      </c>
      <c r="F13" s="24" t="s">
        <v>146</v>
      </c>
      <c r="G13" s="72" t="s">
        <v>147</v>
      </c>
      <c r="H13" s="72" t="s">
        <v>145</v>
      </c>
      <c r="I13" s="25" t="s">
        <v>154</v>
      </c>
    </row>
    <row r="14" spans="1:9" s="74" customFormat="1" ht="74.25" customHeight="1" x14ac:dyDescent="0.25">
      <c r="A14" s="73" t="s">
        <v>4</v>
      </c>
      <c r="B14" s="20"/>
      <c r="C14" s="20" t="s">
        <v>5</v>
      </c>
      <c r="D14" s="14" t="s">
        <v>90</v>
      </c>
      <c r="E14" s="115"/>
      <c r="F14" s="125"/>
      <c r="G14" s="53"/>
      <c r="H14" s="30">
        <f>IF(E14=Foglio1!A1,1,0)</f>
        <v>0</v>
      </c>
      <c r="I14" s="119"/>
    </row>
    <row r="15" spans="1:9" ht="60.75" customHeight="1" x14ac:dyDescent="0.25">
      <c r="A15" s="75" t="s">
        <v>4</v>
      </c>
      <c r="C15" s="9" t="s">
        <v>5</v>
      </c>
      <c r="D15" s="6" t="s">
        <v>6</v>
      </c>
      <c r="E15" s="11"/>
      <c r="F15" s="126"/>
      <c r="G15" s="54"/>
      <c r="H15" s="31" t="s">
        <v>161</v>
      </c>
      <c r="I15" s="120"/>
    </row>
    <row r="16" spans="1:9" ht="57" customHeight="1" x14ac:dyDescent="0.25">
      <c r="A16" s="75" t="s">
        <v>4</v>
      </c>
      <c r="C16" s="9" t="s">
        <v>7</v>
      </c>
      <c r="D16" s="6" t="s">
        <v>136</v>
      </c>
      <c r="E16" s="11"/>
      <c r="F16" s="127" t="s">
        <v>70</v>
      </c>
      <c r="G16" s="2" t="str">
        <f>IF(COUNT(#REF!),IF(COUNT(#REF!),IF(COUNT(#REF!),#REF!+#REF!+#REF!," ")," "),"")</f>
        <v/>
      </c>
      <c r="H16" s="31" t="s">
        <v>162</v>
      </c>
      <c r="I16" s="120"/>
    </row>
    <row r="17" spans="1:9" ht="57" customHeight="1" x14ac:dyDescent="0.25">
      <c r="A17" s="75" t="s">
        <v>4</v>
      </c>
      <c r="C17" s="10" t="s">
        <v>7</v>
      </c>
      <c r="D17" s="5" t="s">
        <v>8</v>
      </c>
      <c r="E17" s="116"/>
      <c r="F17" s="128"/>
      <c r="G17" s="2"/>
      <c r="H17" s="4"/>
      <c r="I17" s="120"/>
    </row>
    <row r="18" spans="1:9" ht="57" customHeight="1" x14ac:dyDescent="0.25">
      <c r="A18" s="75" t="s">
        <v>4</v>
      </c>
      <c r="C18" s="10" t="s">
        <v>7</v>
      </c>
      <c r="D18" s="5" t="s">
        <v>9</v>
      </c>
      <c r="E18" s="116"/>
      <c r="F18" s="128"/>
      <c r="G18" s="2"/>
      <c r="H18" s="4"/>
      <c r="I18" s="120"/>
    </row>
    <row r="19" spans="1:9" ht="57" customHeight="1" x14ac:dyDescent="0.25">
      <c r="A19" s="75" t="s">
        <v>4</v>
      </c>
      <c r="C19" s="10" t="s">
        <v>7</v>
      </c>
      <c r="D19" s="5" t="s">
        <v>11</v>
      </c>
      <c r="E19" s="116"/>
      <c r="F19" s="128"/>
      <c r="G19" s="2"/>
      <c r="H19" s="4"/>
      <c r="I19" s="120"/>
    </row>
    <row r="20" spans="1:9" ht="57" customHeight="1" x14ac:dyDescent="0.25">
      <c r="A20" s="75" t="s">
        <v>4</v>
      </c>
      <c r="C20" s="10" t="s">
        <v>7</v>
      </c>
      <c r="D20" s="5" t="s">
        <v>10</v>
      </c>
      <c r="E20" s="116"/>
      <c r="F20" s="128"/>
      <c r="G20" s="2"/>
      <c r="H20" s="4"/>
      <c r="I20" s="120"/>
    </row>
    <row r="21" spans="1:9" ht="57" customHeight="1" x14ac:dyDescent="0.25">
      <c r="A21" s="75" t="s">
        <v>4</v>
      </c>
      <c r="C21" s="10" t="s">
        <v>7</v>
      </c>
      <c r="D21" s="5" t="s">
        <v>12</v>
      </c>
      <c r="E21" s="116"/>
      <c r="F21" s="129"/>
      <c r="G21" s="2" t="str">
        <f>IF(COUNT(G17),IF(COUNT(G18),IF(COUNT(G19),IF(COUNT(G20),G17+G18+G20+G19," ")," "),""),"")</f>
        <v/>
      </c>
      <c r="H21" s="31" t="s">
        <v>163</v>
      </c>
      <c r="I21" s="120"/>
    </row>
    <row r="22" spans="1:9" ht="72" customHeight="1" x14ac:dyDescent="0.25">
      <c r="A22" s="75" t="s">
        <v>13</v>
      </c>
      <c r="B22" s="9" t="s">
        <v>14</v>
      </c>
      <c r="C22" s="10" t="s">
        <v>14</v>
      </c>
      <c r="D22" s="5" t="s">
        <v>114</v>
      </c>
      <c r="E22" s="116"/>
      <c r="F22" s="126"/>
      <c r="G22" s="34"/>
      <c r="H22" s="31" t="s">
        <v>164</v>
      </c>
      <c r="I22" s="120"/>
    </row>
    <row r="23" spans="1:9" s="74" customFormat="1" ht="88.5" customHeight="1" x14ac:dyDescent="0.25">
      <c r="A23" s="73" t="s">
        <v>13</v>
      </c>
      <c r="B23" s="20" t="s">
        <v>15</v>
      </c>
      <c r="C23" s="20" t="s">
        <v>16</v>
      </c>
      <c r="D23" s="14" t="s">
        <v>107</v>
      </c>
      <c r="E23" s="17"/>
      <c r="F23" s="126"/>
      <c r="G23" s="34"/>
      <c r="H23" s="31" t="s">
        <v>165</v>
      </c>
      <c r="I23" s="119"/>
    </row>
    <row r="24" spans="1:9" s="74" customFormat="1" ht="88.5" customHeight="1" x14ac:dyDescent="0.25">
      <c r="A24" s="73" t="s">
        <v>13</v>
      </c>
      <c r="B24" s="77"/>
      <c r="C24" s="20" t="s">
        <v>16</v>
      </c>
      <c r="D24" s="14" t="s">
        <v>108</v>
      </c>
      <c r="E24" s="17"/>
      <c r="F24" s="126"/>
      <c r="G24" s="34"/>
      <c r="H24" s="31" t="s">
        <v>166</v>
      </c>
      <c r="I24" s="121"/>
    </row>
    <row r="25" spans="1:9" ht="90" customHeight="1" x14ac:dyDescent="0.25">
      <c r="A25" s="75" t="s">
        <v>13</v>
      </c>
      <c r="B25" s="9" t="s">
        <v>110</v>
      </c>
      <c r="C25" s="9" t="s">
        <v>110</v>
      </c>
      <c r="D25" s="5" t="s">
        <v>102</v>
      </c>
      <c r="E25" s="116"/>
      <c r="F25" s="127" t="s">
        <v>152</v>
      </c>
      <c r="G25" s="34"/>
      <c r="H25" s="78"/>
      <c r="I25" s="120"/>
    </row>
    <row r="26" spans="1:9" ht="57" x14ac:dyDescent="0.25">
      <c r="A26" s="75" t="s">
        <v>13</v>
      </c>
      <c r="C26" s="9" t="s">
        <v>110</v>
      </c>
      <c r="D26" s="6" t="s">
        <v>92</v>
      </c>
      <c r="E26" s="11"/>
      <c r="F26" s="128"/>
      <c r="G26" s="1"/>
      <c r="H26" s="76"/>
      <c r="I26" s="120"/>
    </row>
    <row r="27" spans="1:9" ht="57" x14ac:dyDescent="0.25">
      <c r="A27" s="75" t="s">
        <v>13</v>
      </c>
      <c r="C27" s="9" t="s">
        <v>110</v>
      </c>
      <c r="D27" s="6" t="s">
        <v>93</v>
      </c>
      <c r="E27" s="11"/>
      <c r="F27" s="128"/>
      <c r="G27" s="1"/>
      <c r="H27" s="78"/>
      <c r="I27" s="120"/>
    </row>
    <row r="28" spans="1:9" ht="65.25" customHeight="1" x14ac:dyDescent="0.25">
      <c r="A28" s="75" t="s">
        <v>13</v>
      </c>
      <c r="C28" s="9" t="s">
        <v>110</v>
      </c>
      <c r="D28" s="6" t="s">
        <v>18</v>
      </c>
      <c r="E28" s="11"/>
      <c r="F28" s="128"/>
      <c r="G28" s="2"/>
      <c r="H28" s="31" t="s">
        <v>167</v>
      </c>
      <c r="I28" s="120"/>
    </row>
    <row r="29" spans="1:9" ht="173.25" customHeight="1" x14ac:dyDescent="0.25">
      <c r="A29" s="75" t="s">
        <v>13</v>
      </c>
      <c r="C29" s="9" t="s">
        <v>110</v>
      </c>
      <c r="D29" s="6" t="s">
        <v>94</v>
      </c>
      <c r="E29" s="11"/>
      <c r="F29" s="129"/>
      <c r="G29" s="1"/>
      <c r="H29" s="31" t="s">
        <v>168</v>
      </c>
      <c r="I29" s="120"/>
    </row>
    <row r="30" spans="1:9" ht="76.5" customHeight="1" x14ac:dyDescent="0.25">
      <c r="A30" s="75" t="s">
        <v>13</v>
      </c>
      <c r="C30" s="9" t="s">
        <v>110</v>
      </c>
      <c r="D30" s="6" t="s">
        <v>95</v>
      </c>
      <c r="E30" s="11"/>
      <c r="F30" s="127" t="s">
        <v>17</v>
      </c>
      <c r="G30" s="1" t="s">
        <v>20</v>
      </c>
      <c r="H30" s="79"/>
      <c r="I30" s="120"/>
    </row>
    <row r="31" spans="1:9" ht="62.65" customHeight="1" x14ac:dyDescent="0.25">
      <c r="A31" s="75" t="s">
        <v>13</v>
      </c>
      <c r="C31" s="9" t="s">
        <v>110</v>
      </c>
      <c r="D31" s="6" t="s">
        <v>96</v>
      </c>
      <c r="E31" s="11"/>
      <c r="F31" s="129"/>
      <c r="G31" s="1" t="s">
        <v>20</v>
      </c>
      <c r="H31" s="79"/>
      <c r="I31" s="120"/>
    </row>
    <row r="32" spans="1:9" ht="69.75" customHeight="1" x14ac:dyDescent="0.25">
      <c r="A32" s="75" t="s">
        <v>13</v>
      </c>
      <c r="C32" s="9" t="s">
        <v>110</v>
      </c>
      <c r="D32" s="5" t="s">
        <v>21</v>
      </c>
      <c r="E32" s="116"/>
      <c r="F32" s="130"/>
      <c r="G32" s="2"/>
      <c r="H32" s="31" t="s">
        <v>169</v>
      </c>
      <c r="I32" s="120"/>
    </row>
    <row r="33" spans="1:9" ht="99.75" customHeight="1" x14ac:dyDescent="0.25">
      <c r="A33" s="75" t="s">
        <v>13</v>
      </c>
      <c r="B33" s="20" t="s">
        <v>111</v>
      </c>
      <c r="C33" s="9" t="s">
        <v>112</v>
      </c>
      <c r="D33" s="5" t="s">
        <v>22</v>
      </c>
      <c r="E33" s="29"/>
      <c r="F33" s="126" t="s">
        <v>98</v>
      </c>
      <c r="G33" s="34"/>
      <c r="H33" s="80">
        <f>IF(E33=Foglio1!A1,0.5,0)</f>
        <v>0</v>
      </c>
      <c r="I33" s="120"/>
    </row>
    <row r="34" spans="1:9" s="74" customFormat="1" ht="87" customHeight="1" x14ac:dyDescent="0.25">
      <c r="A34" s="73" t="s">
        <v>13</v>
      </c>
      <c r="B34" s="77"/>
      <c r="C34" s="20" t="s">
        <v>113</v>
      </c>
      <c r="D34" s="14" t="s">
        <v>89</v>
      </c>
      <c r="E34" s="29"/>
      <c r="F34" s="125"/>
      <c r="G34" s="34"/>
      <c r="H34" s="80">
        <f>IF(E34=Foglio1!A1,1.5,0)</f>
        <v>0</v>
      </c>
      <c r="I34" s="119"/>
    </row>
    <row r="35" spans="1:9" s="74" customFormat="1" ht="145.5" customHeight="1" x14ac:dyDescent="0.25">
      <c r="A35" s="73" t="s">
        <v>23</v>
      </c>
      <c r="B35" s="9" t="s">
        <v>24</v>
      </c>
      <c r="C35" s="20" t="s">
        <v>24</v>
      </c>
      <c r="D35" s="14" t="s">
        <v>103</v>
      </c>
      <c r="E35" s="29"/>
      <c r="F35" s="126"/>
      <c r="G35" s="34"/>
      <c r="H35" s="80">
        <f>IF(E35=Foglio1!A1,4,0)</f>
        <v>0</v>
      </c>
      <c r="I35" s="119"/>
    </row>
    <row r="36" spans="1:9" s="74" customFormat="1" ht="75.75" customHeight="1" x14ac:dyDescent="0.25">
      <c r="A36" s="73" t="s">
        <v>23</v>
      </c>
      <c r="B36" s="20" t="s">
        <v>133</v>
      </c>
      <c r="C36" s="20" t="s">
        <v>25</v>
      </c>
      <c r="D36" s="18" t="s">
        <v>71</v>
      </c>
      <c r="E36" s="117"/>
      <c r="F36" s="131"/>
      <c r="G36" s="34"/>
      <c r="H36" s="80">
        <f>IF(E36=Foglio1!A1,2,0)</f>
        <v>0</v>
      </c>
      <c r="I36" s="119"/>
    </row>
    <row r="37" spans="1:9" s="74" customFormat="1" ht="128.25" customHeight="1" x14ac:dyDescent="0.25">
      <c r="A37" s="73" t="s">
        <v>23</v>
      </c>
      <c r="B37" s="77"/>
      <c r="C37" s="20" t="s">
        <v>25</v>
      </c>
      <c r="D37" s="14" t="s">
        <v>104</v>
      </c>
      <c r="E37" s="29"/>
      <c r="F37" s="132"/>
      <c r="G37" s="34"/>
      <c r="H37" s="80">
        <f>IF(E37=Foglio1!A1,2,0)</f>
        <v>0</v>
      </c>
      <c r="I37" s="119"/>
    </row>
    <row r="38" spans="1:9" s="74" customFormat="1" ht="80.25" customHeight="1" x14ac:dyDescent="0.25">
      <c r="A38" s="73" t="s">
        <v>23</v>
      </c>
      <c r="B38" s="77"/>
      <c r="C38" s="20" t="s">
        <v>25</v>
      </c>
      <c r="D38" s="14" t="s">
        <v>26</v>
      </c>
      <c r="E38" s="29"/>
      <c r="F38" s="126"/>
      <c r="G38" s="32"/>
      <c r="H38" s="80">
        <f>IF(E38=Foglio1!A1,2,0)</f>
        <v>0</v>
      </c>
      <c r="I38" s="119"/>
    </row>
    <row r="39" spans="1:9" s="74" customFormat="1" ht="144" customHeight="1" x14ac:dyDescent="0.25">
      <c r="A39" s="73" t="s">
        <v>23</v>
      </c>
      <c r="B39" s="9" t="s">
        <v>100</v>
      </c>
      <c r="C39" s="20" t="s">
        <v>101</v>
      </c>
      <c r="D39" s="14" t="s">
        <v>105</v>
      </c>
      <c r="E39" s="29"/>
      <c r="F39" s="125"/>
      <c r="G39" s="32"/>
      <c r="H39" s="80">
        <f>IF(E39=Foglio1!A1,3,0)</f>
        <v>0</v>
      </c>
      <c r="I39" s="119"/>
    </row>
    <row r="40" spans="1:9" s="74" customFormat="1" ht="103.5" customHeight="1" x14ac:dyDescent="0.25">
      <c r="A40" s="73" t="s">
        <v>23</v>
      </c>
      <c r="B40" s="20" t="s">
        <v>27</v>
      </c>
      <c r="C40" s="20" t="s">
        <v>27</v>
      </c>
      <c r="D40" s="14" t="s">
        <v>126</v>
      </c>
      <c r="E40" s="29"/>
      <c r="F40" s="125"/>
      <c r="G40" s="53"/>
      <c r="H40" s="80">
        <f>IF(E40=Foglio1!A1,0.5,0)</f>
        <v>0</v>
      </c>
      <c r="I40" s="119"/>
    </row>
    <row r="41" spans="1:9" s="74" customFormat="1" ht="103.5" customHeight="1" x14ac:dyDescent="0.25">
      <c r="A41" s="73" t="s">
        <v>23</v>
      </c>
      <c r="B41" s="77"/>
      <c r="C41" s="20" t="s">
        <v>27</v>
      </c>
      <c r="D41" s="14" t="s">
        <v>134</v>
      </c>
      <c r="E41" s="29"/>
      <c r="F41" s="125"/>
      <c r="G41" s="54"/>
      <c r="H41" s="80">
        <f>IF(E41=Foglio1!A1,0.5,0)</f>
        <v>0</v>
      </c>
      <c r="I41" s="119"/>
    </row>
    <row r="42" spans="1:9" ht="63" customHeight="1" x14ac:dyDescent="0.25">
      <c r="A42" s="75" t="s">
        <v>23</v>
      </c>
      <c r="C42" s="9" t="s">
        <v>28</v>
      </c>
      <c r="D42" s="6" t="s">
        <v>97</v>
      </c>
      <c r="E42" s="11"/>
      <c r="F42" s="126" t="s">
        <v>19</v>
      </c>
      <c r="G42" s="1"/>
      <c r="H42" s="47" t="s">
        <v>170</v>
      </c>
      <c r="I42" s="120"/>
    </row>
    <row r="43" spans="1:9" ht="69" customHeight="1" x14ac:dyDescent="0.25">
      <c r="A43" s="75" t="s">
        <v>23</v>
      </c>
      <c r="C43" s="9" t="s">
        <v>28</v>
      </c>
      <c r="D43" s="6"/>
      <c r="E43" s="11"/>
      <c r="F43" s="126" t="s">
        <v>29</v>
      </c>
      <c r="G43" s="2"/>
      <c r="H43" s="48"/>
      <c r="I43" s="120"/>
    </row>
    <row r="44" spans="1:9" ht="69" customHeight="1" x14ac:dyDescent="0.25">
      <c r="A44" s="75" t="s">
        <v>23</v>
      </c>
      <c r="C44" s="9" t="s">
        <v>28</v>
      </c>
      <c r="D44" s="6"/>
      <c r="E44" s="11"/>
      <c r="F44" s="126" t="s">
        <v>30</v>
      </c>
      <c r="G44" s="2"/>
      <c r="H44" s="48"/>
      <c r="I44" s="120"/>
    </row>
    <row r="45" spans="1:9" ht="69" customHeight="1" x14ac:dyDescent="0.25">
      <c r="A45" s="75" t="s">
        <v>23</v>
      </c>
      <c r="C45" s="9" t="s">
        <v>28</v>
      </c>
      <c r="D45" s="6"/>
      <c r="E45" s="11"/>
      <c r="F45" s="126" t="s">
        <v>31</v>
      </c>
      <c r="G45" s="2"/>
      <c r="H45" s="48"/>
      <c r="I45" s="120"/>
    </row>
    <row r="46" spans="1:9" ht="69" customHeight="1" x14ac:dyDescent="0.25">
      <c r="A46" s="75" t="s">
        <v>23</v>
      </c>
      <c r="C46" s="9" t="s">
        <v>28</v>
      </c>
      <c r="D46" s="6"/>
      <c r="E46" s="11"/>
      <c r="F46" s="126" t="s">
        <v>32</v>
      </c>
      <c r="G46" s="2"/>
      <c r="H46" s="48"/>
      <c r="I46" s="120"/>
    </row>
    <row r="47" spans="1:9" ht="105" customHeight="1" x14ac:dyDescent="0.25">
      <c r="A47" s="75" t="s">
        <v>23</v>
      </c>
      <c r="C47" s="9" t="s">
        <v>28</v>
      </c>
      <c r="D47" s="6" t="s">
        <v>33</v>
      </c>
      <c r="E47" s="11"/>
      <c r="F47" s="130"/>
      <c r="G47" s="33" t="str">
        <f>IF(COUNT(G43),IF(COUNT(G44),IF(COUNT(G45),IF(COUNT(G46),(1.5*G43+1.5*G44+0.5*G45+1.5*G46)/4,""),""),""),"")</f>
        <v/>
      </c>
      <c r="H47" s="49"/>
      <c r="I47" s="120"/>
    </row>
    <row r="48" spans="1:9" s="74" customFormat="1" ht="109.15" customHeight="1" x14ac:dyDescent="0.25">
      <c r="A48" s="73" t="s">
        <v>23</v>
      </c>
      <c r="B48" s="20" t="s">
        <v>34</v>
      </c>
      <c r="C48" s="20" t="s">
        <v>34</v>
      </c>
      <c r="D48" s="14" t="s">
        <v>127</v>
      </c>
      <c r="E48" s="29"/>
      <c r="F48" s="125"/>
      <c r="G48" s="21"/>
      <c r="H48" s="80">
        <f>IF(E48=Foglio1!A1,0.5,0)</f>
        <v>0</v>
      </c>
      <c r="I48" s="119"/>
    </row>
    <row r="49" spans="1:9" s="74" customFormat="1" ht="78.75" customHeight="1" x14ac:dyDescent="0.25">
      <c r="A49" s="73" t="s">
        <v>23</v>
      </c>
      <c r="B49" s="77"/>
      <c r="C49" s="20" t="s">
        <v>35</v>
      </c>
      <c r="D49" s="14" t="s">
        <v>128</v>
      </c>
      <c r="E49" s="29"/>
      <c r="F49" s="132" t="s">
        <v>88</v>
      </c>
      <c r="G49" s="53"/>
      <c r="H49" s="80">
        <f>IF(E49=Foglio1!A1,1,0)</f>
        <v>0</v>
      </c>
      <c r="I49" s="119"/>
    </row>
    <row r="50" spans="1:9" s="74" customFormat="1" ht="95.25" customHeight="1" x14ac:dyDescent="0.25">
      <c r="A50" s="73" t="s">
        <v>23</v>
      </c>
      <c r="B50" s="77"/>
      <c r="C50" s="20" t="s">
        <v>35</v>
      </c>
      <c r="D50" s="14" t="s">
        <v>91</v>
      </c>
      <c r="E50" s="29"/>
      <c r="F50" s="125" t="s">
        <v>106</v>
      </c>
      <c r="G50" s="54"/>
      <c r="H50" s="80">
        <f>IF(E50=Foglio1!A1,2,0)</f>
        <v>0</v>
      </c>
      <c r="I50" s="119"/>
    </row>
    <row r="51" spans="1:9" ht="175.9" customHeight="1" x14ac:dyDescent="0.25">
      <c r="A51" s="75" t="s">
        <v>23</v>
      </c>
      <c r="B51" s="9" t="s">
        <v>36</v>
      </c>
      <c r="C51" s="9" t="s">
        <v>36</v>
      </c>
      <c r="D51" s="81" t="s">
        <v>129</v>
      </c>
      <c r="E51" s="117"/>
      <c r="F51" s="16" t="s">
        <v>98</v>
      </c>
      <c r="G51" s="33"/>
      <c r="H51" s="80">
        <f>IF(E51=Foglio1!A1,0.5,0)</f>
        <v>0</v>
      </c>
      <c r="I51" s="120"/>
    </row>
    <row r="52" spans="1:9" s="74" customFormat="1" ht="120.75" customHeight="1" x14ac:dyDescent="0.25">
      <c r="A52" s="73" t="s">
        <v>23</v>
      </c>
      <c r="B52" s="77"/>
      <c r="C52" s="20" t="s">
        <v>37</v>
      </c>
      <c r="D52" s="14" t="s">
        <v>116</v>
      </c>
      <c r="E52" s="29"/>
      <c r="F52" s="125"/>
      <c r="G52" s="53"/>
      <c r="H52" s="80">
        <f>IF(E52=Foglio1!A1,1,0)</f>
        <v>0</v>
      </c>
      <c r="I52" s="119"/>
    </row>
    <row r="53" spans="1:9" s="74" customFormat="1" ht="90.75" customHeight="1" x14ac:dyDescent="0.25">
      <c r="A53" s="73" t="s">
        <v>23</v>
      </c>
      <c r="B53" s="77"/>
      <c r="C53" s="20" t="s">
        <v>37</v>
      </c>
      <c r="D53" s="14" t="s">
        <v>72</v>
      </c>
      <c r="E53" s="29"/>
      <c r="F53" s="133"/>
      <c r="G53" s="54"/>
      <c r="H53" s="80">
        <f>IF(E53=Foglio1!A1,0.5,0)</f>
        <v>0</v>
      </c>
      <c r="I53" s="119"/>
    </row>
    <row r="54" spans="1:9" ht="110.25" customHeight="1" x14ac:dyDescent="0.25">
      <c r="A54" s="75" t="s">
        <v>23</v>
      </c>
      <c r="B54" s="9" t="s">
        <v>38</v>
      </c>
      <c r="C54" s="10" t="s">
        <v>39</v>
      </c>
      <c r="D54" s="14" t="s">
        <v>87</v>
      </c>
      <c r="E54" s="29"/>
      <c r="F54" s="126"/>
      <c r="G54" s="33"/>
      <c r="H54" s="80">
        <f>IF(E54=Foglio1!A1,0.5,0)</f>
        <v>0</v>
      </c>
      <c r="I54" s="120"/>
    </row>
    <row r="55" spans="1:9" ht="73.5" customHeight="1" x14ac:dyDescent="0.25">
      <c r="A55" s="75" t="s">
        <v>23</v>
      </c>
      <c r="B55" s="9" t="s">
        <v>40</v>
      </c>
      <c r="C55" s="9" t="s">
        <v>41</v>
      </c>
      <c r="D55" s="6" t="s">
        <v>42</v>
      </c>
      <c r="E55" s="11"/>
      <c r="F55" s="125"/>
      <c r="G55" s="33"/>
      <c r="H55" s="31" t="s">
        <v>171</v>
      </c>
      <c r="I55" s="122"/>
    </row>
    <row r="56" spans="1:9" ht="205.9" customHeight="1" x14ac:dyDescent="0.25">
      <c r="A56" s="75" t="s">
        <v>23</v>
      </c>
      <c r="C56" s="9" t="s">
        <v>41</v>
      </c>
      <c r="D56" s="6" t="s">
        <v>137</v>
      </c>
      <c r="E56" s="11"/>
      <c r="F56" s="125"/>
      <c r="G56" s="33"/>
      <c r="H56" s="31" t="s">
        <v>149</v>
      </c>
      <c r="I56" s="120"/>
    </row>
    <row r="57" spans="1:9" ht="71.25" x14ac:dyDescent="0.25">
      <c r="A57" s="75" t="s">
        <v>23</v>
      </c>
      <c r="C57" s="9" t="s">
        <v>138</v>
      </c>
      <c r="D57" s="6" t="s">
        <v>139</v>
      </c>
      <c r="E57" s="11"/>
      <c r="F57" s="125"/>
      <c r="G57" s="33"/>
      <c r="H57" s="31" t="s">
        <v>172</v>
      </c>
      <c r="I57" s="120"/>
    </row>
    <row r="58" spans="1:9" ht="57.75" customHeight="1" x14ac:dyDescent="0.25">
      <c r="A58" s="75" t="s">
        <v>23</v>
      </c>
      <c r="C58" s="9" t="s">
        <v>117</v>
      </c>
      <c r="D58" s="5" t="s">
        <v>99</v>
      </c>
      <c r="E58" s="116"/>
      <c r="F58" s="125"/>
      <c r="G58" s="33"/>
      <c r="H58" s="31" t="s">
        <v>173</v>
      </c>
      <c r="I58" s="120"/>
    </row>
    <row r="59" spans="1:9" s="74" customFormat="1" ht="130.9" customHeight="1" x14ac:dyDescent="0.25">
      <c r="A59" s="73" t="s">
        <v>23</v>
      </c>
      <c r="B59" s="20" t="s">
        <v>120</v>
      </c>
      <c r="C59" s="20" t="s">
        <v>121</v>
      </c>
      <c r="D59" s="14" t="s">
        <v>130</v>
      </c>
      <c r="E59" s="29"/>
      <c r="F59" s="125"/>
      <c r="G59" s="32"/>
      <c r="H59" s="80">
        <f>IF(E59=Foglio1!A1,2,0)</f>
        <v>0</v>
      </c>
      <c r="I59" s="119"/>
    </row>
    <row r="60" spans="1:9" ht="71.25" customHeight="1" x14ac:dyDescent="0.25">
      <c r="A60" s="75" t="s">
        <v>23</v>
      </c>
      <c r="B60" s="20" t="s">
        <v>122</v>
      </c>
      <c r="C60" s="9" t="s">
        <v>123</v>
      </c>
      <c r="D60" s="6" t="s">
        <v>135</v>
      </c>
      <c r="E60" s="28"/>
      <c r="F60" s="125"/>
      <c r="G60" s="1"/>
      <c r="H60" s="79"/>
      <c r="I60" s="120"/>
    </row>
    <row r="61" spans="1:9" ht="56.25" customHeight="1" x14ac:dyDescent="0.25">
      <c r="A61" s="82" t="s">
        <v>23</v>
      </c>
      <c r="B61" s="83"/>
      <c r="C61" s="50" t="s">
        <v>123</v>
      </c>
      <c r="D61" s="84" t="s">
        <v>73</v>
      </c>
      <c r="E61" s="28"/>
      <c r="F61" s="125" t="s">
        <v>79</v>
      </c>
      <c r="G61" s="53"/>
      <c r="H61" s="85" t="s">
        <v>150</v>
      </c>
      <c r="I61" s="120"/>
    </row>
    <row r="62" spans="1:9" ht="56.25" customHeight="1" x14ac:dyDescent="0.25">
      <c r="A62" s="86"/>
      <c r="B62" s="87"/>
      <c r="C62" s="51"/>
      <c r="D62" s="88"/>
      <c r="E62" s="28"/>
      <c r="F62" s="125" t="s">
        <v>75</v>
      </c>
      <c r="G62" s="55"/>
      <c r="H62" s="89"/>
      <c r="I62" s="120"/>
    </row>
    <row r="63" spans="1:9" ht="56.25" customHeight="1" x14ac:dyDescent="0.25">
      <c r="A63" s="86"/>
      <c r="B63" s="87"/>
      <c r="C63" s="51"/>
      <c r="D63" s="88"/>
      <c r="E63" s="28"/>
      <c r="F63" s="125" t="s">
        <v>76</v>
      </c>
      <c r="G63" s="55"/>
      <c r="H63" s="89"/>
      <c r="I63" s="120"/>
    </row>
    <row r="64" spans="1:9" ht="56.25" customHeight="1" x14ac:dyDescent="0.25">
      <c r="A64" s="86"/>
      <c r="B64" s="87"/>
      <c r="C64" s="51"/>
      <c r="D64" s="88"/>
      <c r="E64" s="28"/>
      <c r="F64" s="125" t="s">
        <v>77</v>
      </c>
      <c r="G64" s="55"/>
      <c r="H64" s="89"/>
      <c r="I64" s="120"/>
    </row>
    <row r="65" spans="1:9" ht="56.25" customHeight="1" x14ac:dyDescent="0.25">
      <c r="A65" s="90"/>
      <c r="B65" s="91"/>
      <c r="C65" s="52"/>
      <c r="D65" s="92"/>
      <c r="E65" s="28"/>
      <c r="F65" s="125" t="s">
        <v>78</v>
      </c>
      <c r="G65" s="55"/>
      <c r="H65" s="89"/>
      <c r="I65" s="120"/>
    </row>
    <row r="66" spans="1:9" s="74" customFormat="1" ht="56.25" customHeight="1" x14ac:dyDescent="0.25">
      <c r="A66" s="93" t="s">
        <v>23</v>
      </c>
      <c r="B66" s="94"/>
      <c r="C66" s="50" t="s">
        <v>123</v>
      </c>
      <c r="D66" s="95" t="s">
        <v>74</v>
      </c>
      <c r="E66" s="15"/>
      <c r="F66" s="125" t="s">
        <v>79</v>
      </c>
      <c r="G66" s="55"/>
      <c r="H66" s="89"/>
      <c r="I66" s="119"/>
    </row>
    <row r="67" spans="1:9" s="74" customFormat="1" ht="56.25" customHeight="1" x14ac:dyDescent="0.25">
      <c r="A67" s="96"/>
      <c r="B67" s="97"/>
      <c r="C67" s="51"/>
      <c r="D67" s="98"/>
      <c r="E67" s="15"/>
      <c r="F67" s="125" t="s">
        <v>75</v>
      </c>
      <c r="G67" s="55"/>
      <c r="H67" s="89"/>
      <c r="I67" s="119"/>
    </row>
    <row r="68" spans="1:9" s="74" customFormat="1" ht="56.25" customHeight="1" x14ac:dyDescent="0.25">
      <c r="A68" s="96"/>
      <c r="B68" s="97"/>
      <c r="C68" s="51"/>
      <c r="D68" s="98"/>
      <c r="E68" s="15"/>
      <c r="F68" s="125" t="s">
        <v>76</v>
      </c>
      <c r="G68" s="55"/>
      <c r="H68" s="89"/>
      <c r="I68" s="119"/>
    </row>
    <row r="69" spans="1:9" s="74" customFormat="1" ht="56.25" customHeight="1" x14ac:dyDescent="0.25">
      <c r="A69" s="96"/>
      <c r="B69" s="97"/>
      <c r="C69" s="51"/>
      <c r="D69" s="98"/>
      <c r="E69" s="15"/>
      <c r="F69" s="125" t="s">
        <v>77</v>
      </c>
      <c r="G69" s="55"/>
      <c r="H69" s="89"/>
      <c r="I69" s="119"/>
    </row>
    <row r="70" spans="1:9" s="74" customFormat="1" ht="56.25" customHeight="1" x14ac:dyDescent="0.25">
      <c r="A70" s="99"/>
      <c r="B70" s="100"/>
      <c r="C70" s="52"/>
      <c r="D70" s="101"/>
      <c r="E70" s="15"/>
      <c r="F70" s="125" t="s">
        <v>78</v>
      </c>
      <c r="G70" s="54"/>
      <c r="H70" s="102"/>
      <c r="I70" s="119"/>
    </row>
    <row r="71" spans="1:9" ht="69.75" customHeight="1" x14ac:dyDescent="0.25">
      <c r="A71" s="75" t="s">
        <v>23</v>
      </c>
      <c r="B71" s="9" t="s">
        <v>124</v>
      </c>
      <c r="C71" s="9" t="s">
        <v>124</v>
      </c>
      <c r="D71" s="6" t="s">
        <v>131</v>
      </c>
      <c r="E71" s="29"/>
      <c r="F71" s="131"/>
      <c r="G71" s="1"/>
      <c r="H71" s="80">
        <f>IF(E71=Foglio1!A1,0.5,0)</f>
        <v>0</v>
      </c>
      <c r="I71" s="120"/>
    </row>
    <row r="72" spans="1:9" ht="64.5" customHeight="1" x14ac:dyDescent="0.25">
      <c r="A72" s="73" t="s">
        <v>43</v>
      </c>
      <c r="B72" s="20" t="s">
        <v>118</v>
      </c>
      <c r="C72" s="20" t="s">
        <v>119</v>
      </c>
      <c r="D72" s="5" t="s">
        <v>109</v>
      </c>
      <c r="E72" s="118"/>
      <c r="F72" s="125" t="s">
        <v>153</v>
      </c>
      <c r="G72" s="33" t="str">
        <f>IF(COUNT(#REF!),IF(COUNT(#REF!),IF(COUNT(#REF!),((#REF!*0.05+#REF!*0.1+0.85*#REF!))," ")," ")," ")</f>
        <v xml:space="preserve"> </v>
      </c>
      <c r="H72" s="31" t="s">
        <v>174</v>
      </c>
      <c r="I72" s="120"/>
    </row>
    <row r="73" spans="1:9" ht="66.75" customHeight="1" x14ac:dyDescent="0.25">
      <c r="A73" s="75" t="s">
        <v>44</v>
      </c>
      <c r="B73" s="9" t="s">
        <v>45</v>
      </c>
      <c r="C73" s="9" t="s">
        <v>46</v>
      </c>
      <c r="D73" s="6" t="s">
        <v>47</v>
      </c>
      <c r="E73" s="28"/>
      <c r="F73" s="125" t="s">
        <v>48</v>
      </c>
      <c r="G73" s="34"/>
      <c r="H73" s="103" t="s">
        <v>175</v>
      </c>
      <c r="I73" s="120"/>
    </row>
    <row r="74" spans="1:9" s="74" customFormat="1" ht="66.75" customHeight="1" x14ac:dyDescent="0.25">
      <c r="A74" s="73" t="s">
        <v>44</v>
      </c>
      <c r="B74" s="77"/>
      <c r="C74" s="20" t="s">
        <v>46</v>
      </c>
      <c r="D74" s="14" t="s">
        <v>49</v>
      </c>
      <c r="E74" s="15"/>
      <c r="F74" s="125" t="s">
        <v>48</v>
      </c>
      <c r="G74" s="34"/>
      <c r="H74" s="103" t="s">
        <v>176</v>
      </c>
      <c r="I74" s="119"/>
    </row>
    <row r="75" spans="1:9" ht="87.75" customHeight="1" x14ac:dyDescent="0.25">
      <c r="A75" s="75" t="s">
        <v>44</v>
      </c>
      <c r="C75" s="9" t="s">
        <v>46</v>
      </c>
      <c r="D75" s="6" t="s">
        <v>50</v>
      </c>
      <c r="E75" s="28"/>
      <c r="F75" s="125" t="s">
        <v>48</v>
      </c>
      <c r="G75" s="34"/>
      <c r="H75" s="104" t="s">
        <v>177</v>
      </c>
      <c r="I75" s="120"/>
    </row>
    <row r="76" spans="1:9" ht="66.75" customHeight="1" x14ac:dyDescent="0.25">
      <c r="A76" s="75" t="s">
        <v>44</v>
      </c>
      <c r="C76" s="9" t="s">
        <v>46</v>
      </c>
      <c r="D76" s="6" t="s">
        <v>51</v>
      </c>
      <c r="E76" s="28"/>
      <c r="F76" s="125" t="s">
        <v>48</v>
      </c>
      <c r="G76" s="34"/>
      <c r="H76" s="105" t="s">
        <v>178</v>
      </c>
      <c r="I76" s="120"/>
    </row>
    <row r="77" spans="1:9" ht="66.75" customHeight="1" x14ac:dyDescent="0.25">
      <c r="A77" s="75" t="s">
        <v>44</v>
      </c>
      <c r="C77" s="9" t="s">
        <v>46</v>
      </c>
      <c r="D77" s="6" t="s">
        <v>151</v>
      </c>
      <c r="E77" s="28"/>
      <c r="F77" s="125" t="s">
        <v>48</v>
      </c>
      <c r="G77" s="32"/>
      <c r="H77" s="106" t="s">
        <v>179</v>
      </c>
      <c r="I77" s="120"/>
    </row>
    <row r="78" spans="1:9" ht="98.25" customHeight="1" x14ac:dyDescent="0.25">
      <c r="A78" s="75" t="s">
        <v>44</v>
      </c>
      <c r="C78" s="9" t="s">
        <v>52</v>
      </c>
      <c r="D78" s="14" t="s">
        <v>80</v>
      </c>
      <c r="E78" s="15"/>
      <c r="F78" s="125" t="s">
        <v>53</v>
      </c>
      <c r="G78" s="34"/>
      <c r="H78" s="103" t="s">
        <v>180</v>
      </c>
      <c r="I78" s="120"/>
    </row>
    <row r="79" spans="1:9" ht="151.5" customHeight="1" x14ac:dyDescent="0.25">
      <c r="A79" s="75" t="s">
        <v>44</v>
      </c>
      <c r="C79" s="9" t="s">
        <v>52</v>
      </c>
      <c r="D79" s="14" t="s">
        <v>81</v>
      </c>
      <c r="E79" s="15"/>
      <c r="F79" s="125" t="s">
        <v>53</v>
      </c>
      <c r="G79" s="34"/>
      <c r="H79" s="103" t="s">
        <v>181</v>
      </c>
      <c r="I79" s="120"/>
    </row>
    <row r="80" spans="1:9" ht="151.5" customHeight="1" x14ac:dyDescent="0.25">
      <c r="A80" s="75" t="s">
        <v>44</v>
      </c>
      <c r="C80" s="12" t="s">
        <v>52</v>
      </c>
      <c r="D80" s="14" t="s">
        <v>82</v>
      </c>
      <c r="E80" s="15"/>
      <c r="F80" s="125" t="s">
        <v>53</v>
      </c>
      <c r="G80" s="34"/>
      <c r="H80" s="103" t="s">
        <v>182</v>
      </c>
      <c r="I80" s="120"/>
    </row>
    <row r="81" spans="1:9" ht="109.5" customHeight="1" x14ac:dyDescent="0.25">
      <c r="A81" s="75" t="s">
        <v>44</v>
      </c>
      <c r="C81" s="12" t="s">
        <v>52</v>
      </c>
      <c r="D81" s="14" t="s">
        <v>83</v>
      </c>
      <c r="E81" s="15"/>
      <c r="F81" s="125" t="s">
        <v>53</v>
      </c>
      <c r="G81" s="34"/>
      <c r="H81" s="103" t="s">
        <v>183</v>
      </c>
      <c r="I81" s="120"/>
    </row>
    <row r="82" spans="1:9" ht="111" customHeight="1" x14ac:dyDescent="0.25">
      <c r="A82" s="75" t="s">
        <v>44</v>
      </c>
      <c r="C82" s="9" t="s">
        <v>52</v>
      </c>
      <c r="D82" s="6" t="s">
        <v>54</v>
      </c>
      <c r="E82" s="28"/>
      <c r="F82" s="125" t="s">
        <v>53</v>
      </c>
      <c r="G82" s="34"/>
      <c r="H82" s="103" t="s">
        <v>184</v>
      </c>
      <c r="I82" s="120"/>
    </row>
    <row r="83" spans="1:9" ht="111" customHeight="1" x14ac:dyDescent="0.25">
      <c r="A83" s="75" t="s">
        <v>44</v>
      </c>
      <c r="C83" s="9" t="s">
        <v>52</v>
      </c>
      <c r="D83" s="6" t="s">
        <v>55</v>
      </c>
      <c r="E83" s="28"/>
      <c r="F83" s="125" t="s">
        <v>53</v>
      </c>
      <c r="G83" s="34"/>
      <c r="H83" s="103" t="s">
        <v>185</v>
      </c>
      <c r="I83" s="120"/>
    </row>
    <row r="84" spans="1:9" ht="111" customHeight="1" x14ac:dyDescent="0.25">
      <c r="A84" s="75" t="s">
        <v>44</v>
      </c>
      <c r="C84" s="9" t="s">
        <v>52</v>
      </c>
      <c r="D84" s="14" t="s">
        <v>84</v>
      </c>
      <c r="E84" s="15"/>
      <c r="F84" s="125" t="s">
        <v>53</v>
      </c>
      <c r="G84" s="34"/>
      <c r="H84" s="103" t="s">
        <v>186</v>
      </c>
      <c r="I84" s="120"/>
    </row>
    <row r="85" spans="1:9" ht="108" customHeight="1" x14ac:dyDescent="0.25">
      <c r="A85" s="75" t="s">
        <v>44</v>
      </c>
      <c r="C85" s="9" t="s">
        <v>52</v>
      </c>
      <c r="D85" s="14" t="s">
        <v>85</v>
      </c>
      <c r="E85" s="15"/>
      <c r="F85" s="125" t="s">
        <v>53</v>
      </c>
      <c r="G85" s="34"/>
      <c r="H85" s="103" t="s">
        <v>187</v>
      </c>
      <c r="I85" s="120"/>
    </row>
    <row r="86" spans="1:9" ht="108" customHeight="1" x14ac:dyDescent="0.25">
      <c r="A86" s="75" t="s">
        <v>44</v>
      </c>
      <c r="C86" s="9" t="s">
        <v>52</v>
      </c>
      <c r="D86" s="14" t="s">
        <v>86</v>
      </c>
      <c r="E86" s="15"/>
      <c r="F86" s="125" t="s">
        <v>53</v>
      </c>
      <c r="G86" s="34"/>
      <c r="H86" s="103" t="s">
        <v>188</v>
      </c>
      <c r="I86" s="120"/>
    </row>
    <row r="87" spans="1:9" ht="192" customHeight="1" x14ac:dyDescent="0.25">
      <c r="A87" s="75" t="s">
        <v>44</v>
      </c>
      <c r="B87" s="10" t="s">
        <v>115</v>
      </c>
      <c r="C87" s="10" t="s">
        <v>115</v>
      </c>
      <c r="D87" s="5" t="s">
        <v>57</v>
      </c>
      <c r="E87" s="29"/>
      <c r="F87" s="126" t="s">
        <v>56</v>
      </c>
      <c r="G87" s="32"/>
      <c r="H87" s="80">
        <f>IF(E87=Foglio1!A1,1.5,0)</f>
        <v>0</v>
      </c>
      <c r="I87" s="120"/>
    </row>
    <row r="88" spans="1:9" x14ac:dyDescent="0.25">
      <c r="A88" s="107"/>
      <c r="B88" s="108"/>
      <c r="C88" s="7"/>
      <c r="D88" s="19"/>
      <c r="E88" s="19"/>
      <c r="F88" s="13"/>
      <c r="G88" s="7"/>
      <c r="H88" s="7"/>
      <c r="I88" s="3"/>
    </row>
    <row r="89" spans="1:9" x14ac:dyDescent="0.25">
      <c r="A89" s="107"/>
      <c r="B89" s="108"/>
      <c r="C89" s="109"/>
      <c r="D89" s="110"/>
    </row>
    <row r="90" spans="1:9" x14ac:dyDescent="0.25">
      <c r="A90" s="107"/>
      <c r="B90" s="108"/>
      <c r="C90" s="109"/>
      <c r="D90" s="110"/>
    </row>
    <row r="91" spans="1:9" x14ac:dyDescent="0.25">
      <c r="A91" s="107"/>
      <c r="B91" s="108"/>
      <c r="C91" s="109"/>
      <c r="D91" s="110"/>
    </row>
    <row r="92" spans="1:9" x14ac:dyDescent="0.25">
      <c r="A92" s="107"/>
      <c r="B92" s="108"/>
      <c r="C92" s="109"/>
      <c r="D92" s="110"/>
    </row>
    <row r="93" spans="1:9" x14ac:dyDescent="0.25">
      <c r="A93" s="107"/>
      <c r="B93" s="108"/>
      <c r="C93" s="109"/>
      <c r="D93" s="110"/>
    </row>
    <row r="94" spans="1:9" x14ac:dyDescent="0.25">
      <c r="A94" s="107"/>
      <c r="B94" s="108"/>
      <c r="C94" s="109"/>
      <c r="D94" s="110"/>
    </row>
    <row r="95" spans="1:9" x14ac:dyDescent="0.25">
      <c r="A95" s="107"/>
      <c r="B95" s="108"/>
      <c r="C95" s="109"/>
      <c r="D95" s="110"/>
    </row>
    <row r="96" spans="1:9" x14ac:dyDescent="0.25">
      <c r="A96" s="107"/>
      <c r="B96" s="108"/>
      <c r="C96" s="109"/>
      <c r="D96" s="110"/>
    </row>
    <row r="97" spans="1:4" x14ac:dyDescent="0.25">
      <c r="A97" s="107"/>
      <c r="B97" s="108"/>
      <c r="C97" s="109"/>
      <c r="D97" s="110"/>
    </row>
    <row r="98" spans="1:4" x14ac:dyDescent="0.25">
      <c r="A98" s="107"/>
      <c r="B98" s="108"/>
      <c r="C98" s="109"/>
      <c r="D98" s="110"/>
    </row>
    <row r="99" spans="1:4" x14ac:dyDescent="0.25">
      <c r="A99" s="107"/>
      <c r="B99" s="108"/>
      <c r="C99" s="109"/>
      <c r="D99" s="110"/>
    </row>
    <row r="100" spans="1:4" x14ac:dyDescent="0.25">
      <c r="A100" s="107"/>
      <c r="B100" s="108"/>
      <c r="C100" s="109"/>
      <c r="D100" s="110"/>
    </row>
    <row r="101" spans="1:4" x14ac:dyDescent="0.25">
      <c r="A101" s="107"/>
      <c r="B101" s="108"/>
      <c r="C101" s="109"/>
      <c r="D101" s="110"/>
    </row>
    <row r="102" spans="1:4" x14ac:dyDescent="0.25">
      <c r="A102" s="107"/>
      <c r="B102" s="108"/>
      <c r="C102" s="109"/>
      <c r="D102" s="110"/>
    </row>
    <row r="103" spans="1:4" x14ac:dyDescent="0.25">
      <c r="A103" s="107"/>
      <c r="B103" s="108"/>
      <c r="C103" s="109"/>
      <c r="D103" s="110"/>
    </row>
    <row r="104" spans="1:4" x14ac:dyDescent="0.25">
      <c r="A104" s="107"/>
      <c r="B104" s="108"/>
      <c r="C104" s="109"/>
      <c r="D104" s="110"/>
    </row>
    <row r="105" spans="1:4" x14ac:dyDescent="0.25">
      <c r="A105" s="107"/>
      <c r="B105" s="108"/>
      <c r="C105" s="109"/>
      <c r="D105" s="110"/>
    </row>
    <row r="106" spans="1:4" x14ac:dyDescent="0.25">
      <c r="A106" s="107"/>
      <c r="B106" s="108"/>
      <c r="C106" s="109"/>
      <c r="D106" s="110"/>
    </row>
    <row r="107" spans="1:4" x14ac:dyDescent="0.25">
      <c r="A107" s="107"/>
      <c r="B107" s="108"/>
      <c r="C107" s="109"/>
      <c r="D107" s="110"/>
    </row>
    <row r="108" spans="1:4" x14ac:dyDescent="0.25">
      <c r="A108" s="107"/>
      <c r="B108" s="108"/>
      <c r="C108" s="109"/>
      <c r="D108" s="110"/>
    </row>
    <row r="109" spans="1:4" x14ac:dyDescent="0.25">
      <c r="A109" s="107"/>
      <c r="B109" s="108"/>
      <c r="C109" s="109"/>
      <c r="D109" s="110"/>
    </row>
    <row r="110" spans="1:4" x14ac:dyDescent="0.25">
      <c r="A110" s="107"/>
      <c r="B110" s="108"/>
      <c r="C110" s="109"/>
      <c r="D110" s="110"/>
    </row>
    <row r="111" spans="1:4" x14ac:dyDescent="0.25">
      <c r="A111" s="107"/>
      <c r="B111" s="108"/>
      <c r="C111" s="109"/>
      <c r="D111" s="110"/>
    </row>
    <row r="112" spans="1:4" x14ac:dyDescent="0.25">
      <c r="A112" s="107"/>
      <c r="B112" s="108"/>
      <c r="C112" s="109"/>
      <c r="D112" s="110"/>
    </row>
    <row r="113" spans="1:4" x14ac:dyDescent="0.25">
      <c r="A113" s="107"/>
      <c r="B113" s="108"/>
      <c r="C113" s="109"/>
      <c r="D113" s="110"/>
    </row>
    <row r="114" spans="1:4" x14ac:dyDescent="0.25">
      <c r="A114" s="107"/>
      <c r="B114" s="108"/>
      <c r="C114" s="109"/>
      <c r="D114" s="110"/>
    </row>
    <row r="115" spans="1:4" x14ac:dyDescent="0.25">
      <c r="A115" s="107"/>
      <c r="B115" s="108"/>
      <c r="C115" s="109"/>
      <c r="D115" s="110"/>
    </row>
    <row r="116" spans="1:4" x14ac:dyDescent="0.25">
      <c r="A116" s="107"/>
      <c r="B116" s="108"/>
      <c r="C116" s="109"/>
      <c r="D116" s="110"/>
    </row>
    <row r="117" spans="1:4" x14ac:dyDescent="0.25">
      <c r="A117" s="107"/>
      <c r="B117" s="108"/>
      <c r="C117" s="109"/>
      <c r="D117" s="110"/>
    </row>
    <row r="118" spans="1:4" x14ac:dyDescent="0.25">
      <c r="A118" s="107"/>
      <c r="B118" s="108"/>
      <c r="C118" s="109"/>
      <c r="D118" s="110"/>
    </row>
    <row r="119" spans="1:4" x14ac:dyDescent="0.25">
      <c r="A119" s="107"/>
      <c r="B119" s="108"/>
      <c r="C119" s="109"/>
      <c r="D119" s="110"/>
    </row>
    <row r="120" spans="1:4" x14ac:dyDescent="0.25">
      <c r="A120" s="107"/>
      <c r="B120" s="108"/>
      <c r="C120" s="109"/>
      <c r="D120" s="110"/>
    </row>
    <row r="121" spans="1:4" x14ac:dyDescent="0.25">
      <c r="A121" s="107"/>
      <c r="B121" s="108"/>
      <c r="C121" s="109"/>
      <c r="D121" s="110"/>
    </row>
    <row r="122" spans="1:4" x14ac:dyDescent="0.25">
      <c r="A122" s="107"/>
      <c r="B122" s="108"/>
      <c r="C122" s="109"/>
      <c r="D122" s="110"/>
    </row>
    <row r="123" spans="1:4" x14ac:dyDescent="0.25">
      <c r="A123" s="107"/>
      <c r="B123" s="108"/>
      <c r="C123" s="109"/>
      <c r="D123" s="110"/>
    </row>
    <row r="124" spans="1:4" x14ac:dyDescent="0.25">
      <c r="A124" s="107"/>
      <c r="B124" s="108"/>
      <c r="C124" s="109"/>
      <c r="D124" s="110"/>
    </row>
    <row r="125" spans="1:4" x14ac:dyDescent="0.25">
      <c r="A125" s="107"/>
      <c r="B125" s="108"/>
      <c r="C125" s="109"/>
      <c r="D125" s="110"/>
    </row>
    <row r="126" spans="1:4" x14ac:dyDescent="0.25">
      <c r="A126" s="107"/>
      <c r="B126" s="108"/>
      <c r="C126" s="109"/>
      <c r="D126" s="110"/>
    </row>
    <row r="127" spans="1:4" x14ac:dyDescent="0.25">
      <c r="A127" s="107"/>
      <c r="B127" s="108"/>
      <c r="C127" s="109"/>
      <c r="D127" s="110"/>
    </row>
    <row r="128" spans="1:4" x14ac:dyDescent="0.25">
      <c r="A128" s="107"/>
      <c r="B128" s="108"/>
      <c r="C128" s="109"/>
      <c r="D128" s="110"/>
    </row>
    <row r="129" spans="1:4" x14ac:dyDescent="0.25">
      <c r="A129" s="107"/>
      <c r="B129" s="108"/>
      <c r="C129" s="109"/>
      <c r="D129" s="110"/>
    </row>
    <row r="130" spans="1:4" x14ac:dyDescent="0.25">
      <c r="A130" s="107"/>
      <c r="B130" s="108"/>
      <c r="C130" s="109"/>
      <c r="D130" s="110"/>
    </row>
    <row r="131" spans="1:4" x14ac:dyDescent="0.25">
      <c r="A131" s="107"/>
      <c r="B131" s="108"/>
      <c r="C131" s="109"/>
      <c r="D131" s="110"/>
    </row>
    <row r="132" spans="1:4" x14ac:dyDescent="0.25">
      <c r="A132" s="107"/>
      <c r="B132" s="108"/>
      <c r="C132" s="109"/>
      <c r="D132" s="110"/>
    </row>
    <row r="133" spans="1:4" x14ac:dyDescent="0.25">
      <c r="A133" s="107"/>
      <c r="B133" s="108"/>
      <c r="C133" s="109"/>
      <c r="D133" s="110"/>
    </row>
    <row r="134" spans="1:4" x14ac:dyDescent="0.25">
      <c r="A134" s="107"/>
      <c r="B134" s="108"/>
      <c r="C134" s="109"/>
      <c r="D134" s="110"/>
    </row>
    <row r="135" spans="1:4" x14ac:dyDescent="0.25">
      <c r="A135" s="107"/>
      <c r="B135" s="108"/>
      <c r="C135" s="109"/>
      <c r="D135" s="110"/>
    </row>
    <row r="136" spans="1:4" x14ac:dyDescent="0.25">
      <c r="A136" s="107"/>
      <c r="B136" s="108"/>
      <c r="C136" s="109"/>
      <c r="D136" s="110"/>
    </row>
    <row r="137" spans="1:4" x14ac:dyDescent="0.25">
      <c r="A137" s="107"/>
      <c r="B137" s="108"/>
      <c r="C137" s="109"/>
      <c r="D137" s="110"/>
    </row>
    <row r="138" spans="1:4" x14ac:dyDescent="0.25">
      <c r="A138" s="107"/>
      <c r="B138" s="108"/>
      <c r="C138" s="109"/>
      <c r="D138" s="110"/>
    </row>
    <row r="139" spans="1:4" x14ac:dyDescent="0.25">
      <c r="A139" s="107"/>
      <c r="B139" s="108"/>
      <c r="C139" s="109"/>
      <c r="D139" s="110"/>
    </row>
    <row r="140" spans="1:4" x14ac:dyDescent="0.25">
      <c r="A140" s="107"/>
      <c r="B140" s="108"/>
      <c r="C140" s="109"/>
      <c r="D140" s="110"/>
    </row>
    <row r="141" spans="1:4" x14ac:dyDescent="0.25">
      <c r="A141" s="107"/>
      <c r="B141" s="108"/>
      <c r="C141" s="109"/>
      <c r="D141" s="110"/>
    </row>
    <row r="142" spans="1:4" x14ac:dyDescent="0.25">
      <c r="A142" s="107"/>
      <c r="B142" s="108"/>
      <c r="C142" s="109"/>
      <c r="D142" s="110"/>
    </row>
    <row r="143" spans="1:4" x14ac:dyDescent="0.25">
      <c r="A143" s="107"/>
      <c r="B143" s="108"/>
      <c r="C143" s="109"/>
      <c r="D143" s="110"/>
    </row>
    <row r="144" spans="1:4" x14ac:dyDescent="0.25">
      <c r="A144" s="107"/>
      <c r="B144" s="108"/>
      <c r="C144" s="109"/>
      <c r="D144" s="110"/>
    </row>
    <row r="145" spans="1:4" x14ac:dyDescent="0.25">
      <c r="A145" s="107"/>
      <c r="B145" s="108"/>
      <c r="C145" s="109"/>
      <c r="D145" s="110"/>
    </row>
    <row r="146" spans="1:4" x14ac:dyDescent="0.25">
      <c r="A146" s="107"/>
      <c r="B146" s="108"/>
      <c r="C146" s="109"/>
      <c r="D146" s="110"/>
    </row>
    <row r="147" spans="1:4" x14ac:dyDescent="0.25">
      <c r="A147" s="107"/>
      <c r="B147" s="108"/>
      <c r="C147" s="109"/>
      <c r="D147" s="110"/>
    </row>
    <row r="148" spans="1:4" x14ac:dyDescent="0.25">
      <c r="A148" s="107"/>
      <c r="B148" s="108"/>
      <c r="C148" s="109"/>
      <c r="D148" s="110"/>
    </row>
    <row r="149" spans="1:4" x14ac:dyDescent="0.25">
      <c r="A149" s="107"/>
      <c r="B149" s="108"/>
      <c r="C149" s="109"/>
      <c r="D149" s="110"/>
    </row>
    <row r="150" spans="1:4" x14ac:dyDescent="0.25">
      <c r="A150" s="107"/>
      <c r="B150" s="108"/>
      <c r="C150" s="109"/>
      <c r="D150" s="110"/>
    </row>
    <row r="151" spans="1:4" x14ac:dyDescent="0.25">
      <c r="A151" s="107"/>
      <c r="B151" s="108"/>
      <c r="C151" s="109"/>
      <c r="D151" s="110"/>
    </row>
    <row r="152" spans="1:4" x14ac:dyDescent="0.25">
      <c r="A152" s="107"/>
      <c r="B152" s="108"/>
      <c r="C152" s="109"/>
      <c r="D152" s="110"/>
    </row>
    <row r="153" spans="1:4" x14ac:dyDescent="0.25">
      <c r="A153" s="107"/>
      <c r="B153" s="108"/>
      <c r="C153" s="109"/>
      <c r="D153" s="110"/>
    </row>
    <row r="154" spans="1:4" x14ac:dyDescent="0.25">
      <c r="A154" s="107"/>
      <c r="B154" s="108"/>
      <c r="C154" s="109"/>
      <c r="D154" s="110"/>
    </row>
    <row r="155" spans="1:4" x14ac:dyDescent="0.25">
      <c r="A155" s="107"/>
      <c r="B155" s="108"/>
      <c r="C155" s="109"/>
      <c r="D155" s="110"/>
    </row>
    <row r="156" spans="1:4" x14ac:dyDescent="0.25">
      <c r="A156" s="107"/>
      <c r="B156" s="108"/>
      <c r="C156" s="109"/>
      <c r="D156" s="110"/>
    </row>
    <row r="157" spans="1:4" x14ac:dyDescent="0.25">
      <c r="A157" s="107"/>
      <c r="B157" s="108"/>
      <c r="C157" s="109"/>
      <c r="D157" s="110"/>
    </row>
    <row r="158" spans="1:4" x14ac:dyDescent="0.25">
      <c r="A158" s="107"/>
      <c r="B158" s="108"/>
      <c r="C158" s="109"/>
      <c r="D158" s="110"/>
    </row>
    <row r="159" spans="1:4" x14ac:dyDescent="0.25">
      <c r="A159" s="107"/>
      <c r="B159" s="108"/>
      <c r="C159" s="109"/>
      <c r="D159" s="110"/>
    </row>
    <row r="160" spans="1:4" x14ac:dyDescent="0.25">
      <c r="A160" s="107"/>
      <c r="B160" s="108"/>
      <c r="C160" s="109"/>
      <c r="D160" s="110"/>
    </row>
    <row r="161" spans="1:4" x14ac:dyDescent="0.25">
      <c r="A161" s="107"/>
      <c r="B161" s="108"/>
      <c r="C161" s="109"/>
      <c r="D161" s="110"/>
    </row>
    <row r="162" spans="1:4" x14ac:dyDescent="0.25">
      <c r="A162" s="107"/>
      <c r="B162" s="108"/>
      <c r="C162" s="109"/>
      <c r="D162" s="110"/>
    </row>
    <row r="163" spans="1:4" x14ac:dyDescent="0.25">
      <c r="A163" s="107"/>
      <c r="B163" s="108"/>
      <c r="C163" s="109"/>
      <c r="D163" s="110"/>
    </row>
    <row r="164" spans="1:4" x14ac:dyDescent="0.25">
      <c r="A164" s="107"/>
      <c r="B164" s="108"/>
      <c r="C164" s="109"/>
      <c r="D164" s="110"/>
    </row>
    <row r="165" spans="1:4" x14ac:dyDescent="0.25">
      <c r="A165" s="107"/>
      <c r="B165" s="108"/>
      <c r="C165" s="109"/>
      <c r="D165" s="110"/>
    </row>
    <row r="166" spans="1:4" x14ac:dyDescent="0.25">
      <c r="A166" s="107"/>
      <c r="B166" s="108"/>
      <c r="C166" s="109"/>
      <c r="D166" s="110"/>
    </row>
    <row r="167" spans="1:4" x14ac:dyDescent="0.25">
      <c r="A167" s="107"/>
      <c r="B167" s="108"/>
      <c r="C167" s="109"/>
      <c r="D167" s="110"/>
    </row>
    <row r="168" spans="1:4" x14ac:dyDescent="0.25">
      <c r="A168" s="107"/>
      <c r="B168" s="108"/>
      <c r="C168" s="109"/>
      <c r="D168" s="110"/>
    </row>
    <row r="169" spans="1:4" x14ac:dyDescent="0.25">
      <c r="A169" s="107"/>
      <c r="B169" s="108"/>
      <c r="C169" s="109"/>
      <c r="D169" s="110"/>
    </row>
    <row r="170" spans="1:4" x14ac:dyDescent="0.25">
      <c r="A170" s="107"/>
      <c r="B170" s="108"/>
      <c r="C170" s="109"/>
      <c r="D170" s="110"/>
    </row>
    <row r="171" spans="1:4" x14ac:dyDescent="0.25">
      <c r="A171" s="107"/>
      <c r="B171" s="108"/>
      <c r="C171" s="109"/>
      <c r="D171" s="110"/>
    </row>
    <row r="172" spans="1:4" x14ac:dyDescent="0.25">
      <c r="A172" s="107"/>
      <c r="B172" s="108"/>
      <c r="C172" s="109"/>
      <c r="D172" s="110"/>
    </row>
    <row r="173" spans="1:4" x14ac:dyDescent="0.25">
      <c r="A173" s="107"/>
      <c r="B173" s="108"/>
      <c r="C173" s="109"/>
      <c r="D173" s="110"/>
    </row>
    <row r="174" spans="1:4" x14ac:dyDescent="0.25">
      <c r="A174" s="107"/>
      <c r="B174" s="108"/>
      <c r="C174" s="109"/>
      <c r="D174" s="110"/>
    </row>
    <row r="175" spans="1:4" x14ac:dyDescent="0.25">
      <c r="A175" s="107"/>
      <c r="B175" s="108"/>
      <c r="C175" s="109"/>
      <c r="D175" s="110"/>
    </row>
    <row r="176" spans="1:4" x14ac:dyDescent="0.25">
      <c r="A176" s="107"/>
      <c r="B176" s="108"/>
      <c r="C176" s="109"/>
      <c r="D176" s="110"/>
    </row>
    <row r="177" spans="1:4" x14ac:dyDescent="0.25">
      <c r="A177" s="107"/>
      <c r="B177" s="108"/>
      <c r="C177" s="109"/>
      <c r="D177" s="110"/>
    </row>
    <row r="178" spans="1:4" x14ac:dyDescent="0.25">
      <c r="A178" s="107"/>
      <c r="B178" s="108"/>
      <c r="C178" s="109"/>
      <c r="D178" s="110"/>
    </row>
    <row r="179" spans="1:4" x14ac:dyDescent="0.25">
      <c r="A179" s="107"/>
      <c r="B179" s="108"/>
      <c r="C179" s="109"/>
      <c r="D179" s="110"/>
    </row>
    <row r="180" spans="1:4" x14ac:dyDescent="0.25">
      <c r="A180" s="107"/>
      <c r="B180" s="108"/>
      <c r="C180" s="109"/>
      <c r="D180" s="110"/>
    </row>
    <row r="181" spans="1:4" x14ac:dyDescent="0.25">
      <c r="A181" s="107"/>
      <c r="B181" s="108"/>
      <c r="C181" s="109"/>
      <c r="D181" s="110"/>
    </row>
    <row r="182" spans="1:4" x14ac:dyDescent="0.25">
      <c r="A182" s="107"/>
      <c r="B182" s="108"/>
      <c r="C182" s="109"/>
      <c r="D182" s="110"/>
    </row>
    <row r="183" spans="1:4" x14ac:dyDescent="0.25">
      <c r="A183" s="107"/>
      <c r="B183" s="108"/>
      <c r="C183" s="109"/>
      <c r="D183" s="110"/>
    </row>
    <row r="184" spans="1:4" x14ac:dyDescent="0.25">
      <c r="A184" s="107"/>
      <c r="B184" s="108"/>
      <c r="C184" s="109"/>
      <c r="D184" s="110"/>
    </row>
    <row r="185" spans="1:4" x14ac:dyDescent="0.25">
      <c r="A185" s="107"/>
      <c r="B185" s="108"/>
      <c r="C185" s="109"/>
      <c r="D185" s="110"/>
    </row>
    <row r="186" spans="1:4" x14ac:dyDescent="0.25">
      <c r="A186" s="107"/>
      <c r="B186" s="108"/>
      <c r="C186" s="109"/>
      <c r="D186" s="110"/>
    </row>
    <row r="187" spans="1:4" x14ac:dyDescent="0.25">
      <c r="A187" s="107"/>
      <c r="B187" s="108"/>
      <c r="C187" s="109"/>
      <c r="D187" s="110"/>
    </row>
    <row r="188" spans="1:4" x14ac:dyDescent="0.25">
      <c r="A188" s="107"/>
      <c r="B188" s="108"/>
      <c r="C188" s="109"/>
      <c r="D188" s="110"/>
    </row>
    <row r="189" spans="1:4" x14ac:dyDescent="0.25">
      <c r="A189" s="107"/>
      <c r="B189" s="108"/>
      <c r="C189" s="109"/>
      <c r="D189" s="110"/>
    </row>
    <row r="190" spans="1:4" x14ac:dyDescent="0.25">
      <c r="A190" s="107"/>
      <c r="B190" s="108"/>
      <c r="C190" s="109"/>
      <c r="D190" s="110"/>
    </row>
    <row r="191" spans="1:4" x14ac:dyDescent="0.25">
      <c r="A191" s="107"/>
      <c r="B191" s="108"/>
      <c r="C191" s="109"/>
      <c r="D191" s="110"/>
    </row>
    <row r="192" spans="1:4" x14ac:dyDescent="0.25">
      <c r="A192" s="107"/>
      <c r="B192" s="108"/>
      <c r="C192" s="109"/>
      <c r="D192" s="110"/>
    </row>
    <row r="193" spans="1:4" x14ac:dyDescent="0.25">
      <c r="A193" s="107"/>
      <c r="B193" s="108"/>
      <c r="C193" s="109"/>
      <c r="D193" s="110"/>
    </row>
    <row r="194" spans="1:4" x14ac:dyDescent="0.25">
      <c r="A194" s="107"/>
      <c r="B194" s="108"/>
      <c r="C194" s="109"/>
      <c r="D194" s="110"/>
    </row>
    <row r="195" spans="1:4" x14ac:dyDescent="0.25">
      <c r="A195" s="107"/>
      <c r="B195" s="108"/>
      <c r="C195" s="109"/>
      <c r="D195" s="110"/>
    </row>
    <row r="196" spans="1:4" x14ac:dyDescent="0.25">
      <c r="A196" s="107"/>
      <c r="B196" s="108"/>
      <c r="C196" s="109"/>
      <c r="D196" s="110"/>
    </row>
    <row r="197" spans="1:4" x14ac:dyDescent="0.25">
      <c r="A197" s="107"/>
      <c r="B197" s="108"/>
      <c r="C197" s="109"/>
      <c r="D197" s="110"/>
    </row>
    <row r="198" spans="1:4" x14ac:dyDescent="0.25">
      <c r="A198" s="107"/>
      <c r="B198" s="108"/>
      <c r="C198" s="109"/>
      <c r="D198" s="110"/>
    </row>
    <row r="199" spans="1:4" x14ac:dyDescent="0.25">
      <c r="A199" s="107"/>
      <c r="B199" s="108"/>
      <c r="C199" s="109"/>
      <c r="D199" s="110"/>
    </row>
    <row r="200" spans="1:4" x14ac:dyDescent="0.25">
      <c r="A200" s="107"/>
      <c r="B200" s="108"/>
      <c r="C200" s="109"/>
      <c r="D200" s="110"/>
    </row>
    <row r="201" spans="1:4" x14ac:dyDescent="0.25">
      <c r="A201" s="107"/>
      <c r="B201" s="108"/>
      <c r="C201" s="109"/>
      <c r="D201" s="110"/>
    </row>
    <row r="202" spans="1:4" x14ac:dyDescent="0.25">
      <c r="A202" s="107"/>
      <c r="B202" s="108"/>
      <c r="C202" s="109"/>
      <c r="D202" s="110"/>
    </row>
    <row r="203" spans="1:4" x14ac:dyDescent="0.25">
      <c r="A203" s="107"/>
      <c r="B203" s="108"/>
      <c r="C203" s="109"/>
      <c r="D203" s="110"/>
    </row>
    <row r="204" spans="1:4" x14ac:dyDescent="0.25">
      <c r="A204" s="107"/>
      <c r="B204" s="108"/>
      <c r="C204" s="109"/>
      <c r="D204" s="110"/>
    </row>
    <row r="205" spans="1:4" x14ac:dyDescent="0.25">
      <c r="A205" s="107"/>
      <c r="B205" s="108"/>
      <c r="C205" s="109"/>
      <c r="D205" s="110"/>
    </row>
    <row r="206" spans="1:4" x14ac:dyDescent="0.25">
      <c r="A206" s="107"/>
      <c r="B206" s="108"/>
      <c r="C206" s="109"/>
      <c r="D206" s="110"/>
    </row>
    <row r="207" spans="1:4" x14ac:dyDescent="0.25">
      <c r="A207" s="107"/>
      <c r="B207" s="108"/>
      <c r="C207" s="109"/>
      <c r="D207" s="110"/>
    </row>
    <row r="208" spans="1:4" x14ac:dyDescent="0.25">
      <c r="A208" s="107"/>
      <c r="B208" s="108"/>
      <c r="C208" s="109"/>
      <c r="D208" s="110"/>
    </row>
    <row r="209" spans="1:4" x14ac:dyDescent="0.25">
      <c r="A209" s="107"/>
      <c r="B209" s="108"/>
      <c r="C209" s="109"/>
      <c r="D209" s="110"/>
    </row>
    <row r="210" spans="1:4" x14ac:dyDescent="0.25">
      <c r="A210" s="107"/>
      <c r="B210" s="108"/>
      <c r="C210" s="109"/>
      <c r="D210" s="110"/>
    </row>
    <row r="211" spans="1:4" x14ac:dyDescent="0.25">
      <c r="A211" s="107"/>
      <c r="B211" s="108"/>
      <c r="C211" s="109"/>
      <c r="D211" s="110"/>
    </row>
    <row r="212" spans="1:4" x14ac:dyDescent="0.25">
      <c r="A212" s="107"/>
      <c r="B212" s="108"/>
      <c r="C212" s="109"/>
      <c r="D212" s="110"/>
    </row>
    <row r="213" spans="1:4" x14ac:dyDescent="0.25">
      <c r="A213" s="107"/>
      <c r="B213" s="108"/>
      <c r="C213" s="109"/>
      <c r="D213" s="110"/>
    </row>
    <row r="214" spans="1:4" x14ac:dyDescent="0.25">
      <c r="A214" s="107"/>
      <c r="B214" s="108"/>
      <c r="C214" s="109"/>
      <c r="D214" s="110"/>
    </row>
    <row r="215" spans="1:4" x14ac:dyDescent="0.25">
      <c r="A215" s="107"/>
      <c r="B215" s="108"/>
      <c r="C215" s="109"/>
      <c r="D215" s="110"/>
    </row>
    <row r="216" spans="1:4" x14ac:dyDescent="0.25">
      <c r="A216" s="107"/>
      <c r="B216" s="108"/>
      <c r="C216" s="109"/>
      <c r="D216" s="110"/>
    </row>
    <row r="217" spans="1:4" x14ac:dyDescent="0.25">
      <c r="A217" s="107"/>
      <c r="B217" s="108"/>
      <c r="C217" s="109"/>
      <c r="D217" s="110"/>
    </row>
    <row r="218" spans="1:4" x14ac:dyDescent="0.25">
      <c r="A218" s="107"/>
      <c r="B218" s="108"/>
      <c r="C218" s="109"/>
      <c r="D218" s="110"/>
    </row>
    <row r="219" spans="1:4" x14ac:dyDescent="0.25">
      <c r="A219" s="107"/>
      <c r="B219" s="108"/>
      <c r="C219" s="109"/>
      <c r="D219" s="110"/>
    </row>
    <row r="220" spans="1:4" x14ac:dyDescent="0.25">
      <c r="A220" s="107"/>
      <c r="B220" s="108"/>
      <c r="C220" s="109"/>
      <c r="D220" s="110"/>
    </row>
    <row r="221" spans="1:4" x14ac:dyDescent="0.25">
      <c r="A221" s="107"/>
      <c r="B221" s="108"/>
      <c r="C221" s="109"/>
      <c r="D221" s="110"/>
    </row>
    <row r="222" spans="1:4" x14ac:dyDescent="0.25">
      <c r="A222" s="107"/>
      <c r="B222" s="108"/>
      <c r="C222" s="109"/>
      <c r="D222" s="110"/>
    </row>
    <row r="223" spans="1:4" x14ac:dyDescent="0.25">
      <c r="A223" s="107"/>
      <c r="B223" s="108"/>
      <c r="C223" s="109"/>
      <c r="D223" s="110"/>
    </row>
    <row r="224" spans="1:4" x14ac:dyDescent="0.25">
      <c r="A224" s="107"/>
      <c r="B224" s="108"/>
      <c r="C224" s="109"/>
      <c r="D224" s="110"/>
    </row>
    <row r="225" spans="1:4" x14ac:dyDescent="0.25">
      <c r="A225" s="107"/>
      <c r="B225" s="108"/>
      <c r="C225" s="109"/>
      <c r="D225" s="110"/>
    </row>
    <row r="226" spans="1:4" x14ac:dyDescent="0.25">
      <c r="A226" s="107"/>
      <c r="B226" s="108"/>
      <c r="C226" s="109"/>
      <c r="D226" s="110"/>
    </row>
    <row r="227" spans="1:4" x14ac:dyDescent="0.25">
      <c r="A227" s="107"/>
      <c r="B227" s="108"/>
      <c r="C227" s="109"/>
      <c r="D227" s="110"/>
    </row>
    <row r="228" spans="1:4" x14ac:dyDescent="0.25">
      <c r="A228" s="107"/>
      <c r="B228" s="108"/>
      <c r="C228" s="109"/>
      <c r="D228" s="110"/>
    </row>
    <row r="229" spans="1:4" x14ac:dyDescent="0.25">
      <c r="A229" s="107"/>
      <c r="B229" s="108"/>
      <c r="C229" s="109"/>
      <c r="D229" s="110"/>
    </row>
    <row r="230" spans="1:4" x14ac:dyDescent="0.25">
      <c r="A230" s="107"/>
      <c r="B230" s="108"/>
      <c r="C230" s="109"/>
      <c r="D230" s="110"/>
    </row>
    <row r="231" spans="1:4" x14ac:dyDescent="0.25">
      <c r="A231" s="107"/>
      <c r="B231" s="108"/>
      <c r="C231" s="109"/>
      <c r="D231" s="110"/>
    </row>
    <row r="232" spans="1:4" x14ac:dyDescent="0.25">
      <c r="A232" s="107"/>
      <c r="B232" s="108"/>
      <c r="C232" s="109"/>
      <c r="D232" s="110"/>
    </row>
  </sheetData>
  <sheetProtection algorithmName="SHA-512" hashValue="Md2wer05UBt+DdOQd5/oo9XxuzQ41uvdESLnbbDenVps9ZOA0JD+7JHw74V7aSHUuJPErS76rCEFL8diSoz1Tg==" saltValue="AwDnJIfwc7MS7hXiUDXqiA==" spinCount="100000" sheet="1" objects="1" scenarios="1"/>
  <mergeCells count="31">
    <mergeCell ref="H61:H70"/>
    <mergeCell ref="F25:F29"/>
    <mergeCell ref="F30:F31"/>
    <mergeCell ref="D66:D70"/>
    <mergeCell ref="C66:C70"/>
    <mergeCell ref="A61:A65"/>
    <mergeCell ref="G40:G41"/>
    <mergeCell ref="G49:G50"/>
    <mergeCell ref="G52:G53"/>
    <mergeCell ref="G61:G70"/>
    <mergeCell ref="G14:G15"/>
    <mergeCell ref="F16:F21"/>
    <mergeCell ref="D61:D65"/>
    <mergeCell ref="C61:C65"/>
    <mergeCell ref="B61:B65"/>
    <mergeCell ref="B66:B70"/>
    <mergeCell ref="A66:A70"/>
    <mergeCell ref="C1:G2"/>
    <mergeCell ref="A3:I3"/>
    <mergeCell ref="A9:I9"/>
    <mergeCell ref="A10:I10"/>
    <mergeCell ref="A11:I11"/>
    <mergeCell ref="A4:I4"/>
    <mergeCell ref="A5:I5"/>
    <mergeCell ref="A6:I6"/>
    <mergeCell ref="A7:I7"/>
    <mergeCell ref="A8:I8"/>
    <mergeCell ref="I1:I2"/>
    <mergeCell ref="A2:B2"/>
    <mergeCell ref="H42:H47"/>
    <mergeCell ref="A12:I1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24" orientation="portrait" r:id="rId1"/>
  <rowBreaks count="2" manualBreakCount="2">
    <brk id="29" max="9" man="1"/>
    <brk id="41" max="1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A346B9B-E11F-4626-8422-FA8B5EAE17AE}">
          <x14:formula1>
            <xm:f>Foglio1!$A$1:$A$2</xm:f>
          </x14:formula1>
          <xm:sqref>E14 E33:E41 E48:E54 E59 E71 E87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"/>
  <sheetViews>
    <sheetView zoomScale="80" zoomScaleNormal="80" workbookViewId="0">
      <selection activeCell="A8" sqref="A8"/>
    </sheetView>
  </sheetViews>
  <sheetFormatPr defaultRowHeight="15" x14ac:dyDescent="0.25"/>
  <cols>
    <col min="1" max="1" width="10.7109375" style="8"/>
    <col min="2" max="2" width="97.7109375" customWidth="1"/>
    <col min="3" max="3" width="43.7109375" style="8" customWidth="1"/>
  </cols>
  <sheetData>
    <row r="1" spans="1:3" ht="172.5" customHeight="1" x14ac:dyDescent="0.25">
      <c r="A1" s="8" t="s">
        <v>58</v>
      </c>
      <c r="C1" s="8" t="s">
        <v>125</v>
      </c>
    </row>
    <row r="2" spans="1:3" ht="172.5" customHeight="1" x14ac:dyDescent="0.25">
      <c r="A2" s="8" t="s">
        <v>59</v>
      </c>
      <c r="C2" s="8" t="s">
        <v>125</v>
      </c>
    </row>
    <row r="3" spans="1:3" ht="172.5" customHeight="1" x14ac:dyDescent="0.25">
      <c r="A3" s="8" t="s">
        <v>60</v>
      </c>
      <c r="C3" s="8" t="s">
        <v>125</v>
      </c>
    </row>
    <row r="4" spans="1:3" ht="172.5" customHeight="1" x14ac:dyDescent="0.25">
      <c r="A4" s="8" t="s">
        <v>61</v>
      </c>
      <c r="C4" s="8" t="s">
        <v>125</v>
      </c>
    </row>
    <row r="5" spans="1:3" ht="172.5" customHeight="1" x14ac:dyDescent="0.25">
      <c r="A5" s="8" t="s">
        <v>62</v>
      </c>
      <c r="C5" s="8" t="s">
        <v>125</v>
      </c>
    </row>
    <row r="6" spans="1:3" ht="172.5" customHeight="1" x14ac:dyDescent="0.25">
      <c r="A6" s="8" t="s">
        <v>63</v>
      </c>
      <c r="C6" s="8" t="s">
        <v>125</v>
      </c>
    </row>
    <row r="7" spans="1:3" ht="172.5" customHeight="1" x14ac:dyDescent="0.25">
      <c r="A7" s="8" t="s">
        <v>64</v>
      </c>
      <c r="C7" s="8" t="s">
        <v>125</v>
      </c>
    </row>
    <row r="8" spans="1:3" ht="172.5" customHeight="1" x14ac:dyDescent="0.25">
      <c r="A8" s="8" t="s">
        <v>65</v>
      </c>
      <c r="C8" s="8" t="s">
        <v>125</v>
      </c>
    </row>
    <row r="9" spans="1:3" ht="172.5" customHeight="1" x14ac:dyDescent="0.25">
      <c r="A9" s="8" t="s">
        <v>66</v>
      </c>
      <c r="C9" s="8" t="s">
        <v>68</v>
      </c>
    </row>
    <row r="10" spans="1:3" ht="172.5" customHeight="1" x14ac:dyDescent="0.25">
      <c r="A10" s="8" t="s">
        <v>67</v>
      </c>
      <c r="C10" s="8" t="s">
        <v>69</v>
      </c>
    </row>
  </sheetData>
  <pageMargins left="0.7" right="0.7" top="0.75" bottom="0.75" header="0.3" footer="0.3"/>
  <pageSetup orientation="portrait" r:id="rId1"/>
  <headerFooter>
    <oddFooter>&amp;L&amp;1#&amp;"Calibri"&amp;8&amp;K000000LIMITED SHARING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6FF2-96F5-4099-A00E-B554AC2DE979}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26" t="s">
        <v>142</v>
      </c>
    </row>
    <row r="2" spans="1:1" x14ac:dyDescent="0.25">
      <c r="A2" s="26" t="s">
        <v>143</v>
      </c>
    </row>
  </sheetData>
  <sheetProtection algorithmName="SHA-512" hashValue="nXNZW4urPDvrjnDQow4MgkBZJ7w2FHPt97LaCcWbH1JCyescHgjH1/zxuL4hV9gsNGqEYgYRz22O9G83wxkaOg==" saltValue="nSD8Bm9dyNKhF1w9PKJkR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ec47177-7042-437d-aa6f-31fd7962b727}" enabled="1" method="Standard" siteId="{b87cc266-09c4-40cc-8dfa-c92e08bf9cb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CL II 8m</vt:lpstr>
      <vt:lpstr>FIGURE</vt:lpstr>
      <vt:lpstr>Foglio1</vt:lpstr>
      <vt:lpstr>'CL II 8m'!Area_stampa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CIARCIA Laura</dc:creator>
  <cp:lastModifiedBy>Matteo Cunego</cp:lastModifiedBy>
  <cp:lastPrinted>2024-03-21T15:52:01Z</cp:lastPrinted>
  <dcterms:created xsi:type="dcterms:W3CDTF">2021-01-13T13:12:59Z</dcterms:created>
  <dcterms:modified xsi:type="dcterms:W3CDTF">2024-12-24T15:11:41Z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c47177-7042-437d-aa6f-31fd7962b727_Enabled">
    <vt:lpwstr>true</vt:lpwstr>
  </property>
  <property fmtid="{D5CDD505-2E9C-101B-9397-08002B2CF9AE}" pid="3" name="MSIP_Label_8ec47177-7042-437d-aa6f-31fd7962b727_SetDate">
    <vt:lpwstr>2022-07-26T09:26:12Z</vt:lpwstr>
  </property>
  <property fmtid="{D5CDD505-2E9C-101B-9397-08002B2CF9AE}" pid="4" name="MSIP_Label_8ec47177-7042-437d-aa6f-31fd7962b727_Method">
    <vt:lpwstr>Standard</vt:lpwstr>
  </property>
  <property fmtid="{D5CDD505-2E9C-101B-9397-08002B2CF9AE}" pid="5" name="MSIP_Label_8ec47177-7042-437d-aa6f-31fd7962b727_Name">
    <vt:lpwstr>Limited Sharing</vt:lpwstr>
  </property>
  <property fmtid="{D5CDD505-2E9C-101B-9397-08002B2CF9AE}" pid="6" name="MSIP_Label_8ec47177-7042-437d-aa6f-31fd7962b727_SiteId">
    <vt:lpwstr>b87cc266-09c4-40cc-8dfa-c92e08bf9cb4</vt:lpwstr>
  </property>
  <property fmtid="{D5CDD505-2E9C-101B-9397-08002B2CF9AE}" pid="7" name="MSIP_Label_8ec47177-7042-437d-aa6f-31fd7962b727_ActionId">
    <vt:lpwstr>aa4e0602-c66e-4a28-90a7-34c0127c8706</vt:lpwstr>
  </property>
  <property fmtid="{D5CDD505-2E9C-101B-9397-08002B2CF9AE}" pid="8" name="MSIP_Label_8ec47177-7042-437d-aa6f-31fd7962b727_ContentBits">
    <vt:lpwstr>2</vt:lpwstr>
  </property>
</Properties>
</file>